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545" windowWidth="14805" windowHeight="65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46" i="1" l="1"/>
  <c r="H236" i="1" l="1"/>
  <c r="H235" i="1" s="1"/>
  <c r="I235" i="1"/>
  <c r="G235" i="1"/>
  <c r="H237" i="1"/>
  <c r="I237" i="1"/>
  <c r="J237" i="1"/>
  <c r="K237" i="1"/>
  <c r="H286" i="1"/>
  <c r="I286" i="1"/>
  <c r="G286" i="1"/>
  <c r="G237" i="1" s="1"/>
  <c r="H97" i="1" l="1"/>
  <c r="I97" i="1"/>
  <c r="G97" i="1"/>
  <c r="H20" i="1" l="1"/>
  <c r="I20" i="1"/>
  <c r="G20" i="1"/>
  <c r="H21" i="1"/>
  <c r="I21" i="1"/>
  <c r="G21" i="1"/>
  <c r="H33" i="1"/>
  <c r="I33" i="1"/>
  <c r="G33" i="1"/>
  <c r="H38" i="1"/>
  <c r="I38" i="1"/>
  <c r="G38" i="1"/>
  <c r="H43" i="1"/>
  <c r="I43" i="1"/>
  <c r="G43" i="1"/>
  <c r="H53" i="1"/>
  <c r="I53" i="1"/>
  <c r="G53" i="1"/>
  <c r="H58" i="1"/>
  <c r="I58" i="1"/>
  <c r="G58" i="1"/>
  <c r="H63" i="1"/>
  <c r="I63" i="1"/>
  <c r="G63" i="1"/>
  <c r="H82" i="1"/>
  <c r="I82" i="1"/>
  <c r="G82" i="1"/>
  <c r="H99" i="1"/>
  <c r="I99" i="1"/>
  <c r="G99" i="1"/>
  <c r="H104" i="1"/>
  <c r="I104" i="1"/>
  <c r="G104" i="1"/>
  <c r="H109" i="1"/>
  <c r="I109" i="1"/>
  <c r="G109" i="1"/>
  <c r="H119" i="1"/>
  <c r="I119" i="1"/>
  <c r="G119" i="1"/>
  <c r="H124" i="1"/>
  <c r="I124" i="1"/>
  <c r="G124" i="1"/>
  <c r="H129" i="1"/>
  <c r="I129" i="1"/>
  <c r="G129" i="1"/>
  <c r="H139" i="1"/>
  <c r="I139" i="1"/>
  <c r="G139" i="1"/>
  <c r="H144" i="1"/>
  <c r="I144" i="1"/>
  <c r="G144" i="1"/>
  <c r="H163" i="1"/>
  <c r="I163" i="1"/>
  <c r="G163" i="1"/>
  <c r="H168" i="1"/>
  <c r="I168" i="1"/>
  <c r="G168" i="1"/>
  <c r="H173" i="1"/>
  <c r="I173" i="1"/>
  <c r="G173" i="1"/>
  <c r="H180" i="1"/>
  <c r="I180" i="1"/>
  <c r="H197" i="1"/>
  <c r="I197" i="1"/>
  <c r="G197" i="1"/>
  <c r="H202" i="1"/>
  <c r="I202" i="1"/>
  <c r="G202" i="1"/>
  <c r="I216" i="1"/>
  <c r="H216" i="1"/>
  <c r="H221" i="1"/>
  <c r="I221" i="1"/>
  <c r="G221" i="1"/>
  <c r="H226" i="1"/>
  <c r="I226" i="1"/>
  <c r="G226" i="1"/>
  <c r="H257" i="1"/>
  <c r="I257" i="1"/>
  <c r="G257" i="1"/>
  <c r="H274" i="1"/>
  <c r="I274" i="1"/>
  <c r="G274" i="1"/>
  <c r="H304" i="1"/>
  <c r="I304" i="1"/>
  <c r="G304" i="1"/>
  <c r="H309" i="1"/>
  <c r="I309" i="1"/>
  <c r="G309" i="1"/>
  <c r="H314" i="1"/>
  <c r="I314" i="1"/>
  <c r="G314" i="1"/>
  <c r="H324" i="1"/>
  <c r="I324" i="1"/>
  <c r="G324" i="1"/>
  <c r="G96" i="1" l="1"/>
  <c r="G30" i="1"/>
  <c r="G31" i="1" l="1"/>
  <c r="H194" i="1"/>
  <c r="I194" i="1"/>
  <c r="G194" i="1"/>
  <c r="H285" i="1"/>
  <c r="I285" i="1"/>
  <c r="I236" i="1" s="1"/>
  <c r="G285" i="1"/>
  <c r="G236" i="1" s="1"/>
  <c r="I289" i="1"/>
  <c r="H289" i="1"/>
  <c r="G289" i="1"/>
  <c r="H31" i="1" l="1"/>
  <c r="I31" i="1"/>
  <c r="I242" i="1" l="1"/>
  <c r="J74" i="1"/>
  <c r="K74" i="1"/>
  <c r="I94" i="1"/>
  <c r="G94" i="1"/>
  <c r="H114" i="1"/>
  <c r="I114" i="1"/>
  <c r="G114" i="1"/>
  <c r="I135" i="1"/>
  <c r="G136" i="1"/>
  <c r="J97" i="1"/>
  <c r="K97" i="1"/>
  <c r="H94" i="1" l="1"/>
  <c r="H195" i="1"/>
  <c r="H192" i="1" s="1"/>
  <c r="I195" i="1"/>
  <c r="I192" i="1" s="1"/>
  <c r="J195" i="1"/>
  <c r="K195" i="1"/>
  <c r="G195" i="1"/>
  <c r="G192" i="1" s="1"/>
  <c r="G183" i="1"/>
  <c r="G180" i="1" s="1"/>
  <c r="G216" i="1"/>
  <c r="H185" i="1" l="1"/>
  <c r="I185" i="1"/>
  <c r="G185" i="1"/>
  <c r="G161" i="1" l="1"/>
  <c r="G156" i="1" s="1"/>
  <c r="G300" i="1" l="1"/>
  <c r="H300" i="1"/>
  <c r="I300" i="1"/>
  <c r="G301" i="1"/>
  <c r="H301" i="1"/>
  <c r="I301" i="1"/>
  <c r="G302" i="1"/>
  <c r="G297" i="1" s="1"/>
  <c r="H302" i="1"/>
  <c r="I302" i="1"/>
  <c r="H78" i="1" l="1"/>
  <c r="I78" i="1"/>
  <c r="G78" i="1"/>
  <c r="H79" i="1"/>
  <c r="I79" i="1"/>
  <c r="G79" i="1"/>
  <c r="I87" i="1"/>
  <c r="H87" i="1"/>
  <c r="G87" i="1"/>
  <c r="I77" i="1" l="1"/>
  <c r="H77" i="1"/>
  <c r="G77" i="1"/>
  <c r="H329" i="1"/>
  <c r="I329" i="1"/>
  <c r="G329" i="1"/>
  <c r="H319" i="1" l="1"/>
  <c r="I319" i="1"/>
  <c r="G319" i="1"/>
  <c r="I136" i="1"/>
  <c r="I159" i="1"/>
  <c r="I154" i="1" s="1"/>
  <c r="I160" i="1"/>
  <c r="I155" i="1" s="1"/>
  <c r="I161" i="1"/>
  <c r="I156" i="1" s="1"/>
  <c r="I162" i="1"/>
  <c r="I157" i="1" s="1"/>
  <c r="H159" i="1"/>
  <c r="H154" i="1" s="1"/>
  <c r="H160" i="1"/>
  <c r="H155" i="1" s="1"/>
  <c r="H161" i="1"/>
  <c r="H156" i="1" s="1"/>
  <c r="H162" i="1"/>
  <c r="H157" i="1" s="1"/>
  <c r="G159" i="1"/>
  <c r="G154" i="1" s="1"/>
  <c r="G160" i="1"/>
  <c r="G155" i="1" s="1"/>
  <c r="G162" i="1"/>
  <c r="G157" i="1" s="1"/>
  <c r="G19" i="1"/>
  <c r="G153" i="1" l="1"/>
  <c r="H153" i="1"/>
  <c r="I153" i="1"/>
  <c r="I303" i="1"/>
  <c r="I298" i="1" s="1"/>
  <c r="I297" i="1"/>
  <c r="I296" i="1"/>
  <c r="I295" i="1"/>
  <c r="I284" i="1"/>
  <c r="I269" i="1"/>
  <c r="I273" i="1"/>
  <c r="I272" i="1"/>
  <c r="I271" i="1"/>
  <c r="I270" i="1"/>
  <c r="I240" i="1"/>
  <c r="I244" i="1"/>
  <c r="I243" i="1"/>
  <c r="I241" i="1"/>
  <c r="I215" i="1"/>
  <c r="I196" i="1" s="1"/>
  <c r="I214" i="1"/>
  <c r="I213" i="1"/>
  <c r="I212" i="1"/>
  <c r="I193" i="1" s="1"/>
  <c r="I138" i="1"/>
  <c r="I137" i="1"/>
  <c r="I75" i="1" s="1"/>
  <c r="I118" i="1"/>
  <c r="I98" i="1" s="1"/>
  <c r="I116" i="1"/>
  <c r="I96" i="1" s="1"/>
  <c r="I74" i="1" s="1"/>
  <c r="I115" i="1"/>
  <c r="I95" i="1" s="1"/>
  <c r="I73" i="1" s="1"/>
  <c r="I52" i="1"/>
  <c r="I32" i="1" s="1"/>
  <c r="I19" i="1"/>
  <c r="I50" i="1"/>
  <c r="I49" i="1"/>
  <c r="H295" i="1"/>
  <c r="H296" i="1"/>
  <c r="H297" i="1"/>
  <c r="H303" i="1"/>
  <c r="H298" i="1" s="1"/>
  <c r="G295" i="1"/>
  <c r="G296" i="1"/>
  <c r="G303" i="1"/>
  <c r="G298" i="1" s="1"/>
  <c r="H272" i="1"/>
  <c r="H273" i="1"/>
  <c r="G270" i="1"/>
  <c r="G271" i="1"/>
  <c r="G272" i="1"/>
  <c r="G273" i="1"/>
  <c r="H241" i="1"/>
  <c r="H242" i="1"/>
  <c r="H243" i="1"/>
  <c r="H244" i="1"/>
  <c r="G241" i="1"/>
  <c r="G242" i="1"/>
  <c r="G243" i="1"/>
  <c r="G244" i="1"/>
  <c r="H284" i="1"/>
  <c r="G284" i="1"/>
  <c r="H240" i="1"/>
  <c r="G240" i="1"/>
  <c r="H212" i="1"/>
  <c r="H193" i="1" s="1"/>
  <c r="H213" i="1"/>
  <c r="H215" i="1"/>
  <c r="H196" i="1" s="1"/>
  <c r="G212" i="1"/>
  <c r="G193" i="1" s="1"/>
  <c r="G213" i="1"/>
  <c r="G215" i="1"/>
  <c r="G196" i="1" s="1"/>
  <c r="H269" i="1"/>
  <c r="G269" i="1"/>
  <c r="H135" i="1"/>
  <c r="H136" i="1"/>
  <c r="H137" i="1"/>
  <c r="H75" i="1" s="1"/>
  <c r="H138" i="1"/>
  <c r="G135" i="1"/>
  <c r="G137" i="1"/>
  <c r="G75" i="1" s="1"/>
  <c r="G138" i="1"/>
  <c r="H115" i="1"/>
  <c r="H95" i="1" s="1"/>
  <c r="H116" i="1"/>
  <c r="H96" i="1" s="1"/>
  <c r="H118" i="1"/>
  <c r="H98" i="1" s="1"/>
  <c r="G115" i="1"/>
  <c r="G95" i="1" s="1"/>
  <c r="G118" i="1"/>
  <c r="G98" i="1" s="1"/>
  <c r="H49" i="1"/>
  <c r="H50" i="1"/>
  <c r="H19" i="1"/>
  <c r="H52" i="1"/>
  <c r="H32" i="1" s="1"/>
  <c r="G52" i="1"/>
  <c r="G32" i="1" s="1"/>
  <c r="G49" i="1"/>
  <c r="H48" i="1" l="1"/>
  <c r="H28" i="1" s="1"/>
  <c r="I29" i="1"/>
  <c r="I17" i="1" s="1"/>
  <c r="I8" i="1" s="1"/>
  <c r="I48" i="1"/>
  <c r="G29" i="1"/>
  <c r="G48" i="1"/>
  <c r="G238" i="1"/>
  <c r="H239" i="1"/>
  <c r="I239" i="1"/>
  <c r="I30" i="1"/>
  <c r="I18" i="1" s="1"/>
  <c r="I9" i="1" s="1"/>
  <c r="G18" i="1"/>
  <c r="H30" i="1"/>
  <c r="H18" i="1" s="1"/>
  <c r="G73" i="1"/>
  <c r="I72" i="1"/>
  <c r="I238" i="1"/>
  <c r="I10" i="1" s="1"/>
  <c r="I299" i="1"/>
  <c r="I294" i="1" s="1"/>
  <c r="H74" i="1"/>
  <c r="H73" i="1"/>
  <c r="G299" i="1"/>
  <c r="G294" i="1" s="1"/>
  <c r="H299" i="1"/>
  <c r="H294" i="1" s="1"/>
  <c r="H238" i="1"/>
  <c r="I76" i="1"/>
  <c r="I158" i="1"/>
  <c r="H158" i="1"/>
  <c r="G158" i="1"/>
  <c r="I134" i="1"/>
  <c r="I211" i="1"/>
  <c r="I28" i="1"/>
  <c r="G239" i="1"/>
  <c r="G214" i="1"/>
  <c r="H214" i="1"/>
  <c r="G211" i="1"/>
  <c r="H211" i="1"/>
  <c r="H134" i="1"/>
  <c r="G134" i="1"/>
  <c r="H76" i="1"/>
  <c r="G76" i="1"/>
  <c r="G74" i="1"/>
  <c r="H29" i="1"/>
  <c r="H17" i="1" s="1"/>
  <c r="I7" i="1" l="1"/>
  <c r="H10" i="1"/>
  <c r="G9" i="1"/>
  <c r="G10" i="1"/>
  <c r="H9" i="1"/>
  <c r="H16" i="1"/>
  <c r="H8" i="1"/>
  <c r="G17" i="1"/>
  <c r="G28" i="1"/>
  <c r="I16" i="1"/>
  <c r="H72" i="1"/>
  <c r="G72" i="1"/>
  <c r="H7" i="1" l="1"/>
  <c r="G16" i="1"/>
  <c r="G8" i="1"/>
  <c r="G7" i="1" s="1"/>
</calcChain>
</file>

<file path=xl/sharedStrings.xml><?xml version="1.0" encoding="utf-8"?>
<sst xmlns="http://schemas.openxmlformats.org/spreadsheetml/2006/main" count="660" uniqueCount="236">
  <si>
    <t>Источники ресурсного обеспечения</t>
  </si>
  <si>
    <t>Всего</t>
  </si>
  <si>
    <t>федеральный бюджет (субсидии, субвенции, иные межбюджетные трансферты)</t>
  </si>
  <si>
    <t>иные внебюджетные источники</t>
  </si>
  <si>
    <t>1.1.</t>
  </si>
  <si>
    <t>1.2.</t>
  </si>
  <si>
    <t>1.2.1.</t>
  </si>
  <si>
    <t>1.2.2.</t>
  </si>
  <si>
    <t>1.2.3.</t>
  </si>
  <si>
    <t>1.2.4.</t>
  </si>
  <si>
    <t>2.1.</t>
  </si>
  <si>
    <t>3.1.</t>
  </si>
  <si>
    <t>3.1.1.</t>
  </si>
  <si>
    <t>3.1.2.</t>
  </si>
  <si>
    <t>3.2.</t>
  </si>
  <si>
    <t>4.1.</t>
  </si>
  <si>
    <t>4.2.</t>
  </si>
  <si>
    <t>4.3.</t>
  </si>
  <si>
    <t xml:space="preserve">Отдельные мероприятия: </t>
  </si>
  <si>
    <t>Мероприятия направленные на материально-техническое обеспечение учреждения</t>
  </si>
  <si>
    <t>3.1.3.</t>
  </si>
  <si>
    <t>3.3.</t>
  </si>
  <si>
    <t>Муниципальная программа «Развитие образования Хасанского муниципального округа» на 2023-2025 годы</t>
  </si>
  <si>
    <t>Подпрограмма N 1 "Развитие системы дошкольного образования Хасанского муниципального округа"</t>
  </si>
  <si>
    <t>Подпрограмма N 2 «Развитие системы общего образования Хасанского муниципального округа»</t>
  </si>
  <si>
    <t>Подпрограмма N 3 «Развитие системы дополнительного образования Хасанского муниципального округа»</t>
  </si>
  <si>
    <t xml:space="preserve">Основное мероприятие № 1                                                              Реализация дополнительных общеобразовательных программ </t>
  </si>
  <si>
    <t>3.2.1</t>
  </si>
  <si>
    <t>Подпрограмма «Безопасность образовательных учреждений Хасанского муниципального округа»</t>
  </si>
  <si>
    <t>5</t>
  </si>
  <si>
    <t>5.1</t>
  </si>
  <si>
    <t>5.1.1</t>
  </si>
  <si>
    <t>5.1.2</t>
  </si>
  <si>
    <t>5.2</t>
  </si>
  <si>
    <t>5.2.1</t>
  </si>
  <si>
    <t>5.2.2</t>
  </si>
  <si>
    <t>5.3</t>
  </si>
  <si>
    <t>5.3.1</t>
  </si>
  <si>
    <t>6</t>
  </si>
  <si>
    <t>6.1</t>
  </si>
  <si>
    <t>6.1.1</t>
  </si>
  <si>
    <t>6.1.2.</t>
  </si>
  <si>
    <t>6.1.3.</t>
  </si>
  <si>
    <t>6.2.</t>
  </si>
  <si>
    <t>6.3.</t>
  </si>
  <si>
    <t>6.4</t>
  </si>
  <si>
    <t>Основное мероприятие №1                                                                     Предоставление общедоступного бесплатного дошкольного образования по основным общеобразовательным программам в муниципальных дошкольных образовательных учреждениях Хасанского муниципального округа</t>
  </si>
  <si>
    <t>Мероприятие 2.3.                                                                                                                Материально-техническое обеспечение учреждений</t>
  </si>
  <si>
    <t>№ п/п</t>
  </si>
  <si>
    <t>Оценка расходов (тыс. руб.) годы</t>
  </si>
  <si>
    <t>бюджет Хасанского муниципального округа</t>
  </si>
  <si>
    <t>краевой бюджет (субсидии, субвенции, иные межбюджетные трансферты)</t>
  </si>
  <si>
    <t>Основное мероприятие №2                                                                         Создание условий для предоставления дошкольного образования на территории Хасанского муниципального округа</t>
  </si>
  <si>
    <t>Руководство и управление в сфере образования</t>
  </si>
  <si>
    <t>1.2.5.</t>
  </si>
  <si>
    <t>1.2.6.</t>
  </si>
  <si>
    <t>2.1.1</t>
  </si>
  <si>
    <t>Мероприятие № 1.1                                                                                 Ежемесячное денежное вознаграждение за классное руководство педагогическим работникам муниципальных общеобразовательных учреждений</t>
  </si>
  <si>
    <t>2.1.2</t>
  </si>
  <si>
    <t xml:space="preserve">Основное мероприятие № 2                                                                 Создание условий для предоставления начального общего, основного общего и среднего общего образования </t>
  </si>
  <si>
    <t>Основное мероприятие № 2                                                                  Федеральный проект "Успех каждого ребенка" национального проекта "Образование"</t>
  </si>
  <si>
    <t>3.3.1</t>
  </si>
  <si>
    <t>Мероприятие 2.1.                                                                                      Гранты в форме субсидий юридическим лицам, индивидуальным предпринимателям - в целях финансового обеспечения образовательных услуг, оказываемых по сертификатам персонифицированного финансирования дополнительного образования детей</t>
  </si>
  <si>
    <t>3.3.2</t>
  </si>
  <si>
    <t>Мероприятие 3.1                                                                                      Организация отдыха, оздоровления и занятости обучающихся муниципальных общеобразовательных учреждений за счет средств местного бюджета</t>
  </si>
  <si>
    <t>Выявление и поддержка одаренных детей и молодежи</t>
  </si>
  <si>
    <t>Компенсация части родительской платы за присмотр и уход за ребенком в образовательных учреждениях.</t>
  </si>
  <si>
    <t xml:space="preserve">Обеспечение мер социальной поддержки студентам, обучающимся  в высших или средних профессиональных учебных заведениях и получающих педагогическую специальность </t>
  </si>
  <si>
    <t>Обеспечение деятельности МКУ «Управления образования»</t>
  </si>
  <si>
    <t>Приобретение коммунальных услуг МКУ «Управления образования»</t>
  </si>
  <si>
    <t>2.2.</t>
  </si>
  <si>
    <t>2.2.1.</t>
  </si>
  <si>
    <t>2.2.2.</t>
  </si>
  <si>
    <t>Мероприятие 2.3                                                                                 Расходы на мероприятия, направленные на материально-техническое обеспечение учреждений</t>
  </si>
  <si>
    <t xml:space="preserve">Основное мероприятие № 3                                                                  Обеспечение бесплатным питанием учащихся в муниципальных общеобразовательных организациях </t>
  </si>
  <si>
    <t>2.3</t>
  </si>
  <si>
    <t>2.3.1</t>
  </si>
  <si>
    <t>2.3.2</t>
  </si>
  <si>
    <t>Мероприятие1. 2                                                                                         Создание детских технопарков "Кванториум</t>
  </si>
  <si>
    <t>Мероприятие 2.2                                                                                        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</si>
  <si>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Мероприятие 2.1.                                                                                        Обеспечение деятельности муниципальных  дошкольных образовательных учреждений</t>
  </si>
  <si>
    <t>Мероприятие 2.2.                                                                                      Приобретение коммунальных услуг</t>
  </si>
  <si>
    <t>Мероприятие 2.4.                                                                                 Проведение капитального и текущего ремонта (с учетом разработки и проверки проектно-сметной документации), а также проведение аварийно-восстановительных работ в муниципальных учреждениях</t>
  </si>
  <si>
    <t>Мероприятие 2.5.                                                                                        Оборудование специальными условиями для беспрепятственного доступа, а так же адаптации для нужд инвалидов  и других маломобильных групп населения в зданиях муниципальных учреждений</t>
  </si>
  <si>
    <t>Основное мероприятие № 1                                                                                  Реализация образовательных программ начального общего, основного общего и среднего общего образования</t>
  </si>
  <si>
    <t>Мероприятие № 1.2.                                                                                                            Реализация дошкольного, общего и дополнительного образования в муниципальных общеобразовательных учреждениях по основным общеобразовательным программам за счет средств субвенции из краевого бюджета</t>
  </si>
  <si>
    <t>Мероприятие 2.1                                                                                                                  Обеспечение деятельности  (оказание услуг)муниципальных общеобразовательных учреждений</t>
  </si>
  <si>
    <t>Мероприятие 2.2                                                                                                                 Приобретение коммунальных услуг муниципальными учреждениями</t>
  </si>
  <si>
    <t>Мероприятие 2.4.                                                                                                                    Проведение капитального и текущего ремонта (с учетом разработки и проверки проектно-сметной документации), а также проведение аварийно-восстановительных работ в муниципальных учреждениях</t>
  </si>
  <si>
    <t xml:space="preserve"> Мероприятие 2.5                                                                                                                Оборудование специальными условиями для беспрепятственного доступа, а так же адаптации для нужд инвалидов  и других маломобильных групп населения в зданиях муниципальных учреждений</t>
  </si>
  <si>
    <t>2.2.3.</t>
  </si>
  <si>
    <t>2.2.4</t>
  </si>
  <si>
    <t>2.2.5</t>
  </si>
  <si>
    <t>Мероприятие 3.1                                                                                                            Обеспечение бесплатным питанием учащихся в муниципальных общеобразовательных организациях за счет средств краевого бюджета</t>
  </si>
  <si>
    <t>Мероприятие 3.2                                                                                                             Обеспечение горячим питанием  обучающихся получающих начальное общее образование в муниципальных общеобразовательных организациях, софинансируемых за счет средств федерального бюджета</t>
  </si>
  <si>
    <t>Мероприятие 1.1                                                                                                             Обеспечение деятельности (оказание услуг) муниципальных учреждений</t>
  </si>
  <si>
    <t>Мероприятие 1.2                                                                                                          Приобретение коммунальных услуг</t>
  </si>
  <si>
    <t>Мероприятие  1.3                                                                                                       Мероприятия, направленные на материально-техническое обеспечение учреждений</t>
  </si>
  <si>
    <t>Основное мероприятие № 3                                                                                 Организация отдыха и оздоровления детей</t>
  </si>
  <si>
    <t>Основное мероприятие №1                                                                                  Мероприятия по профилактике терроризма и экстремизма</t>
  </si>
  <si>
    <t>Основное мероприятие №2                                                                                  Мероприятия по обеспечению требований пожарной безопасности</t>
  </si>
  <si>
    <t>Основное мероприятие № 3                                                                              Мероприятия по исполнению норм в области охраны труда</t>
  </si>
  <si>
    <t>Основное мероприятие №1                                                                                     Федеральный проект "Современная школа"</t>
  </si>
  <si>
    <t>Мероприятие 1.1                                                                                                            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организациях, расположенных в сельской местности и малых городах</t>
  </si>
  <si>
    <t>1.2.7.</t>
  </si>
  <si>
    <t>Мероприятие 2.7.                                                                                     Мероприятия по реализации проектов инициативного бюджетирования по направлению "Твой проект"</t>
  </si>
  <si>
    <t>Мероприятия 2.6                                                                                                                 Капитальный ремонт зданий  муниципальных общеобразовательных учреждений</t>
  </si>
  <si>
    <t>Подпрограмма "Реализация национальных проектов в сфере образования"</t>
  </si>
  <si>
    <t>Мероприятие 2.1                                                                                    Осуществление мероприятий, направленных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</si>
  <si>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Основное мероприятие № 3                                                                                Федеральный проект "Патриотическое воспитание граждан Российской Федерации"  национального проекта "Образование"</t>
  </si>
  <si>
    <t xml:space="preserve">Мероприятие 1                                                                                                         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</si>
  <si>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 xml:space="preserve">Основное мероприятие № 2                                                         Обеспечение персонифицированного финансирования дополнительного образования </t>
  </si>
  <si>
    <t xml:space="preserve"> Мероприятие  3.2                                                                                                       Организацию отдыха и обеспечение оздоровления и отдыха детей (за исключением организации отдыха детей в каникулярное время) за счет субвеции из краевого бюджета</t>
  </si>
  <si>
    <t xml:space="preserve">Мероприятие 2.6.                                                                                                          Капитальный ремонт зданий и благоустройство территорий муниципальных образовательных организаций, оказывающих услуги дошкольного образования </t>
  </si>
  <si>
    <t>2.2.6</t>
  </si>
  <si>
    <t>2.2.7</t>
  </si>
  <si>
    <t>Мероприятия 2.7                                                                                                                 Мероприятия по реализации проектов инициативного бюджетирования по направлению "Твой проект"</t>
  </si>
  <si>
    <t>Наименование  цели, задачи мероприятия, отдельного мероприятия</t>
  </si>
  <si>
    <t>Ответственные исполнители, соисполнители</t>
  </si>
  <si>
    <t>Срок реализации</t>
  </si>
  <si>
    <t>Код бюджетной классификации</t>
  </si>
  <si>
    <t>2023-2025</t>
  </si>
  <si>
    <t>Цель: Повышение доступности и качества муниципальных услуг (работ), оказываемых дошкольными образовательными учреждениями</t>
  </si>
  <si>
    <t>Мероприятия по исполнению задачи №1:</t>
  </si>
  <si>
    <t>Задача №1: удовлетворении потребностей населения Хасанского муниципального округа в получении доступного и качественного дошкольного образования для детей, соответствующего современным стандартам</t>
  </si>
  <si>
    <t>Мероприятия по исполнению задачи №2:</t>
  </si>
  <si>
    <t>Подпрограмма № 2 "Развитие системы общего образования Хасанского муниципального округа"</t>
  </si>
  <si>
    <t>Цель: Повышение доступности и качества муниципальных услуг (работ), оказываемых общеобразовательными учреждениями</t>
  </si>
  <si>
    <t>Задача №1: Удовлетворении потребностей населения Хасанского муниципального округа в получении доступного и качественного дошкольного образования для детей, соответствующего современным стандартам. Внедрение на всех уровнях общего образования новых методов обучения и воспитания, образовательных технологий, обеспечивающих освоение обучающимися базовых навыков и умений, повышение их мотивации к обучению и вовлеченности в образовательный процесс.</t>
  </si>
  <si>
    <t>Подпрограмма: "Развитие системы дополнительного образования, отдыха, оздоровления и занятости детей и подростков Хасанского муниципального округа"</t>
  </si>
  <si>
    <t>Цель: Повышение доступности и качества муниципальных услуг (работ), оказываемых  учреждениями дополнительного образования</t>
  </si>
  <si>
    <t>Задача №1: Удовлетворении потребностей населения  в получении доступного и качественного общего дополнительного образования для детей и молодежи независимо от социального и материального положения семей.</t>
  </si>
  <si>
    <t>Задача № 2: Обеспечение равной доступности качественного дополнительного образования для детей путем реализации механизма персонифицированного учета.</t>
  </si>
  <si>
    <t>Мероприятия по исполнению задачи№2</t>
  </si>
  <si>
    <t>Задача №3 Обеспечение максимальной занятости детей, обучающихся в общеобразовательных учреждениях, в учебное и каникулярное время и организацию трудоустройства подростков в возрасте от 14 до 18 лет, обучающихся в общеобразовательных учреждениях, в каникулярное время</t>
  </si>
  <si>
    <t>Мероприятия по исполнению задачи №3</t>
  </si>
  <si>
    <t>Подпрограмма: "Безопасность муниципальных образовательных учреждений Хасанского муниципального округа"</t>
  </si>
  <si>
    <t>Цель: Создание безопасных условий в муниципальных образовательных учреждениях для обеспечения доступного и качественного образования, сохранения жизни и здоровья обучающихся</t>
  </si>
  <si>
    <t>Задача удовлетворение потребностей населения в получении доступного и качественного образования для детей и молодежи, сохранение и обеспечение готовности муниципальных образовательных учреждений к началу каждого учебного года, обеспечение безопасных комфортных условий обучения</t>
  </si>
  <si>
    <t>Мероприятия по исполнению задачи:</t>
  </si>
  <si>
    <t>Подпрограмма "Реализация национальных проектов "Демография" и "Образование" Хасанского муниципального округа"</t>
  </si>
  <si>
    <t>Цель подпрограммы: Создание благоприятных условий воспитания и социализации детей, выявление и развитие одаренных и талантливых детей в различных областях образования</t>
  </si>
  <si>
    <t>Мероприятия по решению задачи №1</t>
  </si>
  <si>
    <t>Задача №1: Удовлетворение потребностей населения в получении доступного и качественного образования для детей и молодежи. Создание условий для внедрения к 2024 году современной и безопасной цифровой образовательной среды, обеспечивающей формирование ценности к саморозвитию и самообразованию у обучающихся образовательных организаций всех видов и уровней, путем обновления информационно-коммуникационной инфраструктуры, подготовки кадров</t>
  </si>
  <si>
    <t>Задача №2 : Создание в общеобразовательных организациях, расположенных в сельской местности и малых городах, условий для занятий физкультурой и спортом.</t>
  </si>
  <si>
    <t>Мероприятия по решению задачи №2:</t>
  </si>
  <si>
    <t>Ожидаемый результат</t>
  </si>
  <si>
    <t xml:space="preserve">МКУ "Управление образования"  общеобразовательные учреждения </t>
  </si>
  <si>
    <t>МКУ "Управление образования"   образовательные учреждения</t>
  </si>
  <si>
    <t>МКУ "Управление образования", общеобразовательные учреждения</t>
  </si>
  <si>
    <t>МКУ "Управление образования", образовательные учреждения</t>
  </si>
  <si>
    <t>МКУ "Управление образования"</t>
  </si>
  <si>
    <t>МКУ "Управление образования", дошкольные образовательные учреждения</t>
  </si>
  <si>
    <t>Удовлетворенность населения качеством предоставляемых услуг не менее 89%</t>
  </si>
  <si>
    <t>Количество муниципальных дошкольных образовательных учреждений в которых были проведены капитальный ремонт зданий и благоустройство территорий в 2023 году -2.</t>
  </si>
  <si>
    <t>Доля дошкольных образовательных  учреждений, в которых созданы условия для организации образовательного процесса в соответствии с современными требованиями до 80% к 2025 году.</t>
  </si>
  <si>
    <t>Степень удовлетворенности населения качеством и доступностью предоставления образовательных услуг общего образования до 89%.</t>
  </si>
  <si>
    <t>Степень удовлетворенности населения качеством и доступностью предоставления образовательных услуг дополнительного  образования до 89%.</t>
  </si>
  <si>
    <t>Охват детей в возрасте от 5 до 18 лет программами дополнительного образования до 75% к 2025 году.</t>
  </si>
  <si>
    <t>Доля детей в возрасте от 5 до 18 лет, получающих дополнительное образование с использованием сертификата дополнительного образования, в общей численности детей получающих дополнительное образование за счет бюджетных средств до 100% к 2023 году. Доля детей в возрасте от 5 до 18 лет, использующих сертификаты дополнительного образования в статусе сертификатов персонифицированного финансирования  3,2% в 2023 году.</t>
  </si>
  <si>
    <t>Доля трудоустроенных подростков в возрасте от 14 до 18 лет в общеобразовательные учреждения в каникулярное время, от общего числа учащихся ежегодно не менее 10%. Доля обучающихся муниципальных общеобразовательных учреждений, охваченных различными видами отдыха, оздоровления и занятости, от общего числа обучающихся муниципальных общеобразовательных учреждений до 62% к 2025 году.</t>
  </si>
  <si>
    <t>Готовность муниципальных образовательных учреждений к началу каждого нового учебного года 100% ежегодно.</t>
  </si>
  <si>
    <t>Количество общеобразовательных организаций, расположенных сельской местности и малых городах, в которых созданы и функционируют центры образования естественно-научной и технологической направленностей к 2023 году -8%.</t>
  </si>
  <si>
    <t>Доля обучающихся по программам основного и среднего общего  образования, охваченных мероприятиями, направленными на раннюю профессиональную ориентацию, в том числе в рамках программы "Билет в будущее" до 37% к 2024 году.</t>
  </si>
  <si>
    <t>Доля одаренных детей и талантливой молодежи от общего количества выявленных, получающих необходимую комплексную поддержку и развитие в образовательных учреждениях общего образования до 100% к 2023 году.</t>
  </si>
  <si>
    <t>МКУ "Управление образования",  образовательные  учреждения, администрация Хасанского смуниципального округа</t>
  </si>
  <si>
    <t>МКУ "Управление образования", образовательные учреждения, администрация Хасанского муниципального округа</t>
  </si>
  <si>
    <t>021 0701 0110193070 611</t>
  </si>
  <si>
    <t>021 0701 0110221001 611</t>
  </si>
  <si>
    <t>021 0701 011221002 611</t>
  </si>
  <si>
    <t>021 0701 0110221011 612</t>
  </si>
  <si>
    <t>021 0701 0110221010 611,612</t>
  </si>
  <si>
    <t>021 0701 01102S2020 612</t>
  </si>
  <si>
    <t>021 0701 01102S2360 612</t>
  </si>
  <si>
    <t>021 0702 0120000000 611,612</t>
  </si>
  <si>
    <t>021 0702 0120193060 611</t>
  </si>
  <si>
    <t>021 0702 0120153030 611</t>
  </si>
  <si>
    <t>021 0702 0120200000 611,612</t>
  </si>
  <si>
    <t>021 0702 0120221000 611</t>
  </si>
  <si>
    <t>021 0702 0120221001 611</t>
  </si>
  <si>
    <t>021 0702 0120221002 611,612</t>
  </si>
  <si>
    <t>021 0702 0120221010 611,612</t>
  </si>
  <si>
    <t>021 0702 0120221011 612</t>
  </si>
  <si>
    <t>021 0702 01202S2340 612</t>
  </si>
  <si>
    <t>021 0702 0120200000 612</t>
  </si>
  <si>
    <t>021 0702 0120300000 611</t>
  </si>
  <si>
    <t>021 0702 0120393150 611</t>
  </si>
  <si>
    <t>021 0702 01203R611</t>
  </si>
  <si>
    <t>021 0703 0130100000 611,612</t>
  </si>
  <si>
    <t>021 0703 0130121000 611</t>
  </si>
  <si>
    <t>021 0703 0130121001 611</t>
  </si>
  <si>
    <t>021 0703 0130121002 611,612</t>
  </si>
  <si>
    <t>021 0703 0130370020 811</t>
  </si>
  <si>
    <t>021 0703 0130000000 611,612,811</t>
  </si>
  <si>
    <t>021 0709 0130200000 611,321</t>
  </si>
  <si>
    <t>011 0709 0130221200 611</t>
  </si>
  <si>
    <t>021 0709 0130293080 611</t>
  </si>
  <si>
    <t>021 0701,0702,0703, 1400000000 611,612</t>
  </si>
  <si>
    <t>021 0701,0702,0703, 0140121310 611,612</t>
  </si>
  <si>
    <t>021 0701,0702,0703 0140221320 611,612</t>
  </si>
  <si>
    <t>021 0701,0702,0703, 0140321330 611</t>
  </si>
  <si>
    <t>021 0701,0702,0703,1003 0150000000 321</t>
  </si>
  <si>
    <t>021 1003 015Е193140 321</t>
  </si>
  <si>
    <t>021 0702 хххххххххх ххх</t>
  </si>
  <si>
    <t>021, 024  1003 015Е193140 321</t>
  </si>
  <si>
    <t>021 0702 015Е2L1890 612</t>
  </si>
  <si>
    <t>021 0701,0702 хххххххххх ххх</t>
  </si>
  <si>
    <t>021 0709,1003,1004 0160000000 000</t>
  </si>
  <si>
    <t xml:space="preserve">021 0709 0160121000 111,112,119,244,852,853, </t>
  </si>
  <si>
    <t>021 0709 0160121000 111,112,119,244,852,853</t>
  </si>
  <si>
    <t>021 0709 016012001 244</t>
  </si>
  <si>
    <t>021 0709 0160121002 244</t>
  </si>
  <si>
    <t>021 0709 0160221000 244</t>
  </si>
  <si>
    <t>021 1004 0160393090 244,321</t>
  </si>
  <si>
    <t>021 1003 0160471011 321</t>
  </si>
  <si>
    <t>021 0700 0000000000 000                         024 0700 0000000000 000</t>
  </si>
  <si>
    <t>021 0701 0000000000 000</t>
  </si>
  <si>
    <t>021 0701 0110200000 000</t>
  </si>
  <si>
    <t>021 0701 0110221000 611,612</t>
  </si>
  <si>
    <t>Доля дошкольных образовательных  учреждений, в которых созданы условия для организации образовательного процесса в соответствии с современными требованиями до 80% к 2025 году. Доля воспитанников муниципальных дошкольных образовательных учреждений, обучающихся по программам, соответствующим ФГОС дошкольного образования до 100% к 2025 году.</t>
  </si>
  <si>
    <t>Удельный вес численности обучающихся в образовательных учреждениях общего образования в соответствии с федеральными государственными образовательными стандартами, в общей численности обучающихся в образовательных учреждениях общего образования до 100% к 2025 году. Количество обучающихся муниципальных общеобразовательных учреждений, занимающихся в первую смену, в общей численности обучающихся до 94% к 2025 году.</t>
  </si>
  <si>
    <t>Итого по программе</t>
  </si>
  <si>
    <t>Задача №2: Создание условий в получении дошкольного образования для раннего развития детей в возрасте до трех лет. Улучшение условий содержания детей в образовательных учреждениях, реализующих основную общеобразовательную программу дошкольного образования.Создание детям дошкольного возраста условий равного старта для обучения в общеобразовательных учреждениях.</t>
  </si>
  <si>
    <t>Задача №2: Достижение качества образования современным стандартам.</t>
  </si>
  <si>
    <t>Количество педагогических работников муниципальных образовательных организаций, получивших меры социальной поддержки к 2025 году- 22.</t>
  </si>
  <si>
    <t>Охват детей деятельностью региональных центров выявления, поддержки и развития способностей и талантов у детей и молодежи, технопарков "Кванториум" и центров "IT-клуб" до 4,97% к 2024 году.Доля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  до 20% к 2025 году.Доля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программ основного общего образования до 30% к 2025 году.Доля  педагогических работников, использующих сервисы федеральной информационно-сервисной платформы цифровой образовательной среды до 40% к 2024 году</t>
  </si>
  <si>
    <t>021 0701 0702 0703 хххххххххх ххх</t>
  </si>
  <si>
    <t>Доля выпускников муниципальных общеобразовательных учреждений, не сдавших единый государственный экзамен, в общей численности учащихся до 3,1% к 2025 году. Доля выпускников муниципальных общеобразовательных учреждений Хасанского муниципального округа, успешно прошедших государственную итоговую аттестацию (ГИА) по программам среднего общего образования в формах ЕГЭ и ГВЭ, в общей численности выпускников учавствующих в ГИА до 97% к 2025 году.</t>
  </si>
  <si>
    <t>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 до 100% ежегодно. Доля педагогов имеющих первую и высшую категории до 52% к 2025 году.Удельный вес численности высококвалифицированных педагогический работников в общей численности квалифицированных педагогических работников в образовательных учреждениях  до 50% к 2025 году</t>
  </si>
  <si>
    <t>Степень удовлетворенности населения качеством и доступностью предоставляемых услуг дошкольного образования до 89% к 2025 году. Доля охвата детей в возрасте от 1,5 до 6 лет , получающих услугу общедоступного и бесплатного дошкольного образования по основным образовательным программам и (или) услугу по присмотру и уходу за ребенком в муниципальных дошкольных образовательных организациях, в общей численности детей в возрасте от 1,5 до 6 лет до 70% к 2025 году.</t>
  </si>
  <si>
    <t xml:space="preserve">Приложение №5  к муниципальной программе "Развитие образования Хасанского муниципального округа" на 2023-2025 годы, утвержденной постановлением администрации Хасанского муниципального района,   от 02.09.2022   № 583-па </t>
  </si>
  <si>
    <t xml:space="preserve">Задача №2. Обновление состава педагогических кадров, создание механизмов мотивации педагогов к повышению качества работы и непрерывному профессиональному развитию; внедрение национальной системы профессионального роста педагогических работников, охватывающей не менее 50 процентов учителей общеобразовательных организаций
</t>
  </si>
  <si>
    <t>Мероприятие 2.1                                                                                      Меры социальной поддержки педагогических работников муниципальных образовательных организаций Приморского края</t>
  </si>
  <si>
    <t>Мероприятие 2.2                                                                                                       Подготовка и повышение квалификации педагогических работников</t>
  </si>
  <si>
    <t xml:space="preserve">Перечень мероприятий  и объем финансирования муниципальной программы "Развитие образования Хасанского муниципального округа" на 2023-2025 годы" </t>
  </si>
  <si>
    <t>Приложение № 2  к постановлению администрации Хасанского муниципального округа от 12.07.2023  № 1119-па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</si>
</sst>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9">
    <xf numFmtId="0" fontId="0" fillId="0" borderId="0" xfId="0"/>
    <xf numFmtId="49" fontId="1" fillId="0" borderId="0" xfId="0" applyNumberFormat="1" applyFont="1"/>
    <xf numFmtId="0" fontId="1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/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top"/>
    </xf>
    <xf numFmtId="49" fontId="1" fillId="0" borderId="1" xfId="0" applyNumberFormat="1" applyFont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49" fontId="1" fillId="0" borderId="3" xfId="0" applyNumberFormat="1" applyFont="1" applyBorder="1" applyAlignment="1">
      <alignment horizontal="left" vertical="center" wrapText="1"/>
    </xf>
    <xf numFmtId="2" fontId="1" fillId="0" borderId="4" xfId="0" applyNumberFormat="1" applyFont="1" applyFill="1" applyBorder="1" applyAlignment="1">
      <alignment horizontal="center" vertical="top"/>
    </xf>
    <xf numFmtId="0" fontId="1" fillId="0" borderId="1" xfId="0" applyFont="1" applyBorder="1"/>
    <xf numFmtId="49" fontId="1" fillId="0" borderId="2" xfId="0" applyNumberFormat="1" applyFont="1" applyFill="1" applyBorder="1" applyAlignment="1">
      <alignment vertical="center" wrapText="1"/>
    </xf>
    <xf numFmtId="49" fontId="1" fillId="0" borderId="7" xfId="0" applyNumberFormat="1" applyFont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top"/>
    </xf>
    <xf numFmtId="2" fontId="1" fillId="0" borderId="2" xfId="0" applyNumberFormat="1" applyFont="1" applyFill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0" xfId="0" applyFont="1" applyAlignment="1">
      <alignment horizontal="left" vertical="top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49" fontId="2" fillId="0" borderId="11" xfId="0" applyNumberFormat="1" applyFont="1" applyBorder="1" applyAlignment="1">
      <alignment horizontal="left" vertical="center" wrapText="1"/>
    </xf>
    <xf numFmtId="49" fontId="2" fillId="0" borderId="12" xfId="0" applyNumberFormat="1" applyFont="1" applyBorder="1" applyAlignment="1">
      <alignment horizontal="left" vertical="center" wrapText="1"/>
    </xf>
    <xf numFmtId="49" fontId="2" fillId="0" borderId="13" xfId="0" applyNumberFormat="1" applyFont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left" wrapText="1"/>
    </xf>
    <xf numFmtId="49" fontId="1" fillId="0" borderId="0" xfId="0" applyNumberFormat="1" applyFont="1" applyBorder="1" applyAlignment="1">
      <alignment horizontal="left" wrapText="1"/>
    </xf>
    <xf numFmtId="49" fontId="1" fillId="0" borderId="10" xfId="0" applyNumberFormat="1" applyFont="1" applyBorder="1" applyAlignment="1">
      <alignment horizontal="left" wrapText="1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 vertical="top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/>
    </xf>
    <xf numFmtId="49" fontId="1" fillId="0" borderId="11" xfId="0" applyNumberFormat="1" applyFont="1" applyBorder="1" applyAlignment="1">
      <alignment horizontal="left" wrapText="1"/>
    </xf>
    <xf numFmtId="49" fontId="1" fillId="0" borderId="12" xfId="0" applyNumberFormat="1" applyFont="1" applyBorder="1" applyAlignment="1">
      <alignment horizontal="left" wrapText="1"/>
    </xf>
    <xf numFmtId="49" fontId="1" fillId="0" borderId="13" xfId="0" applyNumberFormat="1" applyFont="1" applyBorder="1" applyAlignment="1">
      <alignment horizontal="left" wrapText="1"/>
    </xf>
    <xf numFmtId="0" fontId="1" fillId="0" borderId="3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top" wrapText="1"/>
    </xf>
    <xf numFmtId="49" fontId="1" fillId="0" borderId="7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left" vertical="center" wrapText="1"/>
    </xf>
    <xf numFmtId="49" fontId="1" fillId="0" borderId="12" xfId="0" applyNumberFormat="1" applyFont="1" applyFill="1" applyBorder="1" applyAlignment="1">
      <alignment horizontal="left" vertical="center" wrapText="1"/>
    </xf>
    <xf numFmtId="49" fontId="1" fillId="0" borderId="13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49" fontId="1" fillId="0" borderId="10" xfId="0" applyNumberFormat="1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3"/>
  <sheetViews>
    <sheetView tabSelected="1" workbookViewId="0">
      <pane xSplit="6" ySplit="6" topLeftCell="G7" activePane="bottomRight" state="frozen"/>
      <selection pane="topRight" activeCell="D1" sqref="D1"/>
      <selection pane="bottomLeft" activeCell="A7" sqref="A7"/>
      <selection pane="bottomRight" activeCell="H7" sqref="H7"/>
    </sheetView>
  </sheetViews>
  <sheetFormatPr defaultRowHeight="15" x14ac:dyDescent="0.25"/>
  <cols>
    <col min="1" max="1" width="6.42578125" style="1" customWidth="1"/>
    <col min="2" max="2" width="26.85546875" style="2" customWidth="1"/>
    <col min="3" max="3" width="15.140625" style="2" customWidth="1"/>
    <col min="4" max="4" width="13.85546875" style="2" customWidth="1"/>
    <col min="5" max="5" width="11.28515625" style="2" customWidth="1"/>
    <col min="6" max="6" width="28.140625" style="3" customWidth="1"/>
    <col min="7" max="7" width="13.5703125" style="5" customWidth="1"/>
    <col min="8" max="8" width="14" style="5" customWidth="1"/>
    <col min="9" max="9" width="13.7109375" style="5" customWidth="1"/>
    <col min="10" max="10" width="12.42578125" style="6" hidden="1" customWidth="1"/>
    <col min="11" max="11" width="13.28515625" style="6" hidden="1" customWidth="1"/>
    <col min="12" max="12" width="31.28515625" style="4" customWidth="1"/>
    <col min="13" max="16384" width="9.140625" style="4"/>
  </cols>
  <sheetData>
    <row r="1" spans="1:12" ht="37.5" customHeight="1" x14ac:dyDescent="0.25">
      <c r="G1" s="22" t="s">
        <v>235</v>
      </c>
      <c r="H1" s="22"/>
      <c r="I1" s="22"/>
      <c r="J1" s="22"/>
      <c r="K1" s="22"/>
      <c r="L1" s="22"/>
    </row>
    <row r="2" spans="1:12" ht="68.25" customHeight="1" x14ac:dyDescent="0.25">
      <c r="G2" s="22" t="s">
        <v>230</v>
      </c>
      <c r="H2" s="22"/>
      <c r="I2" s="22"/>
      <c r="J2" s="22"/>
      <c r="K2" s="22"/>
      <c r="L2" s="22"/>
    </row>
    <row r="3" spans="1:12" ht="31.5" customHeight="1" x14ac:dyDescent="0.25">
      <c r="B3" s="76" t="s">
        <v>234</v>
      </c>
      <c r="C3" s="76"/>
      <c r="D3" s="76"/>
      <c r="E3" s="76"/>
      <c r="F3" s="76"/>
      <c r="G3" s="76"/>
      <c r="H3" s="76"/>
      <c r="I3" s="76"/>
      <c r="J3" s="76"/>
      <c r="K3" s="76"/>
    </row>
    <row r="4" spans="1:12" x14ac:dyDescent="0.25">
      <c r="L4" s="64" t="s">
        <v>146</v>
      </c>
    </row>
    <row r="5" spans="1:12" x14ac:dyDescent="0.25">
      <c r="A5" s="67" t="s">
        <v>48</v>
      </c>
      <c r="B5" s="69" t="s">
        <v>117</v>
      </c>
      <c r="C5" s="58" t="s">
        <v>118</v>
      </c>
      <c r="D5" s="58" t="s">
        <v>119</v>
      </c>
      <c r="E5" s="58" t="s">
        <v>120</v>
      </c>
      <c r="F5" s="71" t="s">
        <v>0</v>
      </c>
      <c r="G5" s="55" t="s">
        <v>49</v>
      </c>
      <c r="H5" s="56"/>
      <c r="I5" s="57"/>
      <c r="L5" s="65"/>
    </row>
    <row r="6" spans="1:12" ht="30" customHeight="1" x14ac:dyDescent="0.25">
      <c r="A6" s="68"/>
      <c r="B6" s="70"/>
      <c r="C6" s="59"/>
      <c r="D6" s="59"/>
      <c r="E6" s="59"/>
      <c r="F6" s="72"/>
      <c r="G6" s="7">
        <v>2023</v>
      </c>
      <c r="H6" s="7">
        <v>2024</v>
      </c>
      <c r="I6" s="7">
        <v>2025</v>
      </c>
      <c r="L6" s="66"/>
    </row>
    <row r="7" spans="1:12" ht="21.75" customHeight="1" x14ac:dyDescent="0.25">
      <c r="A7" s="67"/>
      <c r="B7" s="35" t="s">
        <v>22</v>
      </c>
      <c r="C7" s="58" t="s">
        <v>165</v>
      </c>
      <c r="D7" s="58" t="s">
        <v>121</v>
      </c>
      <c r="E7" s="58" t="s">
        <v>215</v>
      </c>
      <c r="F7" s="11" t="s">
        <v>221</v>
      </c>
      <c r="G7" s="9">
        <f>G10+G9+G8</f>
        <v>793343.5</v>
      </c>
      <c r="H7" s="9">
        <f t="shared" ref="H7:I7" si="0">H10+H9+H8</f>
        <v>725807.21</v>
      </c>
      <c r="I7" s="9">
        <f t="shared" si="0"/>
        <v>756625.83</v>
      </c>
      <c r="L7" s="73" t="s">
        <v>153</v>
      </c>
    </row>
    <row r="8" spans="1:12" ht="45" x14ac:dyDescent="0.25">
      <c r="A8" s="77"/>
      <c r="B8" s="36"/>
      <c r="C8" s="78"/>
      <c r="D8" s="78"/>
      <c r="E8" s="78"/>
      <c r="F8" s="11" t="s">
        <v>2</v>
      </c>
      <c r="G8" s="9">
        <f t="shared" ref="G8:I10" si="1">G17+G73+G154+G212+G236+G295</f>
        <v>39375.19</v>
      </c>
      <c r="H8" s="9">
        <f t="shared" si="1"/>
        <v>44983.99</v>
      </c>
      <c r="I8" s="9">
        <f t="shared" si="1"/>
        <v>43762.490000000005</v>
      </c>
      <c r="L8" s="74"/>
    </row>
    <row r="9" spans="1:12" ht="45" x14ac:dyDescent="0.25">
      <c r="A9" s="77"/>
      <c r="B9" s="36"/>
      <c r="C9" s="78"/>
      <c r="D9" s="78"/>
      <c r="E9" s="78"/>
      <c r="F9" s="11" t="s">
        <v>51</v>
      </c>
      <c r="G9" s="9">
        <f t="shared" si="1"/>
        <v>362233.41000000003</v>
      </c>
      <c r="H9" s="9">
        <f t="shared" si="1"/>
        <v>373534.71999999997</v>
      </c>
      <c r="I9" s="9">
        <f t="shared" si="1"/>
        <v>395610.44</v>
      </c>
      <c r="L9" s="74"/>
    </row>
    <row r="10" spans="1:12" ht="30" customHeight="1" x14ac:dyDescent="0.25">
      <c r="A10" s="77"/>
      <c r="B10" s="36"/>
      <c r="C10" s="78"/>
      <c r="D10" s="78"/>
      <c r="E10" s="78"/>
      <c r="F10" s="11" t="s">
        <v>50</v>
      </c>
      <c r="G10" s="9">
        <f t="shared" si="1"/>
        <v>391734.89999999997</v>
      </c>
      <c r="H10" s="9">
        <f t="shared" si="1"/>
        <v>307288.5</v>
      </c>
      <c r="I10" s="9">
        <f t="shared" si="1"/>
        <v>317252.89999999997</v>
      </c>
      <c r="L10" s="74"/>
    </row>
    <row r="11" spans="1:12" ht="30" x14ac:dyDescent="0.25">
      <c r="A11" s="77"/>
      <c r="B11" s="36"/>
      <c r="C11" s="78"/>
      <c r="D11" s="78"/>
      <c r="E11" s="78"/>
      <c r="F11" s="17" t="s">
        <v>3</v>
      </c>
      <c r="G11" s="18">
        <v>0</v>
      </c>
      <c r="H11" s="18">
        <v>0</v>
      </c>
      <c r="I11" s="18">
        <v>0</v>
      </c>
      <c r="L11" s="75"/>
    </row>
    <row r="12" spans="1:12" ht="18.75" customHeight="1" x14ac:dyDescent="0.25">
      <c r="A12" s="60" t="s">
        <v>23</v>
      </c>
      <c r="B12" s="60" t="s">
        <v>23</v>
      </c>
      <c r="C12" s="60" t="s">
        <v>23</v>
      </c>
      <c r="D12" s="60" t="s">
        <v>23</v>
      </c>
      <c r="E12" s="60" t="s">
        <v>23</v>
      </c>
      <c r="F12" s="60" t="s">
        <v>23</v>
      </c>
      <c r="G12" s="60" t="s">
        <v>23</v>
      </c>
      <c r="H12" s="60" t="s">
        <v>23</v>
      </c>
      <c r="I12" s="60" t="s">
        <v>23</v>
      </c>
      <c r="J12" s="60" t="s">
        <v>23</v>
      </c>
      <c r="K12" s="60" t="s">
        <v>23</v>
      </c>
      <c r="L12" s="60" t="s">
        <v>23</v>
      </c>
    </row>
    <row r="13" spans="1:12" ht="18.75" customHeight="1" x14ac:dyDescent="0.25">
      <c r="A13" s="60" t="s">
        <v>122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</row>
    <row r="14" spans="1:12" ht="30.75" customHeight="1" x14ac:dyDescent="0.25">
      <c r="A14" s="61" t="s">
        <v>124</v>
      </c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3"/>
    </row>
    <row r="15" spans="1:12" ht="20.25" customHeight="1" x14ac:dyDescent="0.25">
      <c r="A15" s="49" t="s">
        <v>123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1"/>
    </row>
    <row r="16" spans="1:12" ht="44.25" customHeight="1" x14ac:dyDescent="0.25">
      <c r="A16" s="23">
        <v>1</v>
      </c>
      <c r="B16" s="35" t="s">
        <v>23</v>
      </c>
      <c r="C16" s="29" t="s">
        <v>152</v>
      </c>
      <c r="D16" s="29" t="s">
        <v>121</v>
      </c>
      <c r="E16" s="23" t="s">
        <v>216</v>
      </c>
      <c r="F16" s="8" t="s">
        <v>1</v>
      </c>
      <c r="G16" s="9">
        <f>G17+G18+G19+G20</f>
        <v>258058.08000000002</v>
      </c>
      <c r="H16" s="9">
        <f>H17+H18+H19+H20</f>
        <v>250970.76</v>
      </c>
      <c r="I16" s="9">
        <f>I17+I18+I19+I20</f>
        <v>264365.73</v>
      </c>
      <c r="L16" s="58" t="s">
        <v>229</v>
      </c>
    </row>
    <row r="17" spans="1:12" ht="60.75" customHeight="1" x14ac:dyDescent="0.25">
      <c r="A17" s="24"/>
      <c r="B17" s="36"/>
      <c r="C17" s="30"/>
      <c r="D17" s="30"/>
      <c r="E17" s="24"/>
      <c r="F17" s="8" t="s">
        <v>2</v>
      </c>
      <c r="G17" s="9">
        <f t="shared" ref="G17:I19" si="2">G22+G29</f>
        <v>0</v>
      </c>
      <c r="H17" s="9">
        <f t="shared" si="2"/>
        <v>0</v>
      </c>
      <c r="I17" s="9">
        <f t="shared" si="2"/>
        <v>0</v>
      </c>
      <c r="L17" s="78"/>
    </row>
    <row r="18" spans="1:12" ht="45" x14ac:dyDescent="0.25">
      <c r="A18" s="24"/>
      <c r="B18" s="36"/>
      <c r="C18" s="30"/>
      <c r="D18" s="30"/>
      <c r="E18" s="24"/>
      <c r="F18" s="8" t="s">
        <v>51</v>
      </c>
      <c r="G18" s="9">
        <f t="shared" si="2"/>
        <v>144009.62</v>
      </c>
      <c r="H18" s="9">
        <f t="shared" si="2"/>
        <v>148199.51</v>
      </c>
      <c r="I18" s="9">
        <f t="shared" si="2"/>
        <v>157113.88</v>
      </c>
      <c r="L18" s="78"/>
    </row>
    <row r="19" spans="1:12" ht="30" x14ac:dyDescent="0.25">
      <c r="A19" s="24"/>
      <c r="B19" s="36"/>
      <c r="C19" s="30"/>
      <c r="D19" s="30"/>
      <c r="E19" s="24"/>
      <c r="F19" s="8" t="s">
        <v>50</v>
      </c>
      <c r="G19" s="9">
        <f t="shared" si="2"/>
        <v>114048.46</v>
      </c>
      <c r="H19" s="9">
        <f t="shared" si="2"/>
        <v>102771.25</v>
      </c>
      <c r="I19" s="9">
        <f t="shared" si="2"/>
        <v>107251.84999999999</v>
      </c>
      <c r="L19" s="78"/>
    </row>
    <row r="20" spans="1:12" ht="29.25" customHeight="1" x14ac:dyDescent="0.25">
      <c r="A20" s="16"/>
      <c r="B20" s="37"/>
      <c r="C20" s="31"/>
      <c r="D20" s="31"/>
      <c r="E20" s="25"/>
      <c r="F20" s="8" t="s">
        <v>3</v>
      </c>
      <c r="G20" s="9">
        <f>G25</f>
        <v>0</v>
      </c>
      <c r="H20" s="9">
        <f t="shared" ref="H20:I20" si="3">H25</f>
        <v>0</v>
      </c>
      <c r="I20" s="9">
        <f t="shared" si="3"/>
        <v>0</v>
      </c>
      <c r="L20" s="78"/>
    </row>
    <row r="21" spans="1:12" ht="22.5" customHeight="1" x14ac:dyDescent="0.25">
      <c r="A21" s="23" t="s">
        <v>4</v>
      </c>
      <c r="B21" s="35" t="s">
        <v>46</v>
      </c>
      <c r="C21" s="29" t="s">
        <v>152</v>
      </c>
      <c r="D21" s="29" t="s">
        <v>121</v>
      </c>
      <c r="E21" s="23" t="s">
        <v>167</v>
      </c>
      <c r="F21" s="8" t="s">
        <v>1</v>
      </c>
      <c r="G21" s="9">
        <f>G22+G23+G24+G25</f>
        <v>138763.51</v>
      </c>
      <c r="H21" s="9">
        <f t="shared" ref="H21:I21" si="4">H22+H23+H24+H25</f>
        <v>148199.51</v>
      </c>
      <c r="I21" s="9">
        <f t="shared" si="4"/>
        <v>157113.88</v>
      </c>
      <c r="L21" s="78"/>
    </row>
    <row r="22" spans="1:12" ht="30" customHeight="1" x14ac:dyDescent="0.25">
      <c r="A22" s="24"/>
      <c r="B22" s="36"/>
      <c r="C22" s="30"/>
      <c r="D22" s="30"/>
      <c r="E22" s="24"/>
      <c r="F22" s="8" t="s">
        <v>2</v>
      </c>
      <c r="G22" s="9">
        <v>0</v>
      </c>
      <c r="H22" s="9">
        <v>0</v>
      </c>
      <c r="I22" s="9">
        <v>0</v>
      </c>
      <c r="L22" s="78"/>
    </row>
    <row r="23" spans="1:12" ht="59.25" customHeight="1" x14ac:dyDescent="0.25">
      <c r="A23" s="24"/>
      <c r="B23" s="36"/>
      <c r="C23" s="30"/>
      <c r="D23" s="30"/>
      <c r="E23" s="24"/>
      <c r="F23" s="8" t="s">
        <v>51</v>
      </c>
      <c r="G23" s="9">
        <v>138763.51</v>
      </c>
      <c r="H23" s="9">
        <v>148199.51</v>
      </c>
      <c r="I23" s="9">
        <v>157113.88</v>
      </c>
      <c r="L23" s="78"/>
    </row>
    <row r="24" spans="1:12" ht="43.5" customHeight="1" x14ac:dyDescent="0.25">
      <c r="A24" s="24"/>
      <c r="B24" s="36"/>
      <c r="C24" s="30"/>
      <c r="D24" s="30"/>
      <c r="E24" s="24"/>
      <c r="F24" s="8" t="s">
        <v>50</v>
      </c>
      <c r="G24" s="9">
        <v>0</v>
      </c>
      <c r="H24" s="9">
        <v>0</v>
      </c>
      <c r="I24" s="9">
        <v>0</v>
      </c>
      <c r="L24" s="78"/>
    </row>
    <row r="25" spans="1:12" ht="37.5" customHeight="1" x14ac:dyDescent="0.25">
      <c r="A25" s="24"/>
      <c r="B25" s="37"/>
      <c r="C25" s="31"/>
      <c r="D25" s="31"/>
      <c r="E25" s="25"/>
      <c r="F25" s="10" t="s">
        <v>3</v>
      </c>
      <c r="G25" s="18">
        <v>0</v>
      </c>
      <c r="H25" s="18">
        <v>0</v>
      </c>
      <c r="I25" s="18">
        <v>0</v>
      </c>
      <c r="L25" s="59"/>
    </row>
    <row r="26" spans="1:12" ht="42" customHeight="1" x14ac:dyDescent="0.25">
      <c r="A26" s="41" t="s">
        <v>222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3"/>
    </row>
    <row r="27" spans="1:12" x14ac:dyDescent="0.25">
      <c r="A27" s="49" t="s">
        <v>125</v>
      </c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1"/>
    </row>
    <row r="28" spans="1:12" ht="15" customHeight="1" x14ac:dyDescent="0.25">
      <c r="A28" s="23" t="s">
        <v>5</v>
      </c>
      <c r="B28" s="35" t="s">
        <v>52</v>
      </c>
      <c r="C28" s="29" t="s">
        <v>152</v>
      </c>
      <c r="D28" s="29" t="s">
        <v>121</v>
      </c>
      <c r="E28" s="23" t="s">
        <v>217</v>
      </c>
      <c r="F28" s="8" t="s">
        <v>1</v>
      </c>
      <c r="G28" s="9">
        <f>G29+G30+G31+G32</f>
        <v>119294.57</v>
      </c>
      <c r="H28" s="9">
        <f>H33+H38+H43+H48+H53+H58</f>
        <v>102771.25</v>
      </c>
      <c r="I28" s="9">
        <f>I33+I38+I43+I48+I53+I58</f>
        <v>107251.84999999999</v>
      </c>
      <c r="L28" s="73" t="s">
        <v>219</v>
      </c>
    </row>
    <row r="29" spans="1:12" ht="45" x14ac:dyDescent="0.25">
      <c r="A29" s="24"/>
      <c r="B29" s="36"/>
      <c r="C29" s="30"/>
      <c r="D29" s="30"/>
      <c r="E29" s="24"/>
      <c r="F29" s="8" t="s">
        <v>2</v>
      </c>
      <c r="G29" s="9">
        <f>G34+G39+G44+G49</f>
        <v>0</v>
      </c>
      <c r="H29" s="9">
        <f>H34+H39+H44+H49</f>
        <v>0</v>
      </c>
      <c r="I29" s="9">
        <f>I34+I39+I44+I49</f>
        <v>0</v>
      </c>
      <c r="L29" s="74"/>
    </row>
    <row r="30" spans="1:12" ht="45" x14ac:dyDescent="0.25">
      <c r="A30" s="24"/>
      <c r="B30" s="36"/>
      <c r="C30" s="30"/>
      <c r="D30" s="30"/>
      <c r="E30" s="24"/>
      <c r="F30" s="8" t="s">
        <v>51</v>
      </c>
      <c r="G30" s="9">
        <f>G35+G40+G45+G50+G65+G60</f>
        <v>5246.1100000000006</v>
      </c>
      <c r="H30" s="9">
        <f>H35+H40+H45+H50+H65+H60</f>
        <v>0</v>
      </c>
      <c r="I30" s="9">
        <f>I35+I40+I45+I50+I65+I60</f>
        <v>0</v>
      </c>
      <c r="L30" s="74"/>
    </row>
    <row r="31" spans="1:12" ht="30" x14ac:dyDescent="0.25">
      <c r="A31" s="24"/>
      <c r="B31" s="36"/>
      <c r="C31" s="30"/>
      <c r="D31" s="30"/>
      <c r="E31" s="24"/>
      <c r="F31" s="8" t="s">
        <v>50</v>
      </c>
      <c r="G31" s="9">
        <f>G36+G41+G46+G51++G56+G61+G66</f>
        <v>114048.46</v>
      </c>
      <c r="H31" s="9">
        <f>H36+H41+H46+H51++H56+H61+H66</f>
        <v>102771.25</v>
      </c>
      <c r="I31" s="9">
        <f>I36+I41+I46+I51++I56+I61+I66</f>
        <v>107251.84999999999</v>
      </c>
      <c r="L31" s="74"/>
    </row>
    <row r="32" spans="1:12" ht="15" customHeight="1" x14ac:dyDescent="0.25">
      <c r="A32" s="25"/>
      <c r="B32" s="37"/>
      <c r="C32" s="31"/>
      <c r="D32" s="31"/>
      <c r="E32" s="25"/>
      <c r="F32" s="8" t="s">
        <v>3</v>
      </c>
      <c r="G32" s="9">
        <f>G37+G42+G47+G52</f>
        <v>0</v>
      </c>
      <c r="H32" s="9">
        <f>H37+H42+H47+H52</f>
        <v>0</v>
      </c>
      <c r="I32" s="9">
        <f>I37+I42+I47+I52</f>
        <v>0</v>
      </c>
      <c r="L32" s="74"/>
    </row>
    <row r="33" spans="1:12" ht="15" customHeight="1" x14ac:dyDescent="0.25">
      <c r="A33" s="23" t="s">
        <v>6</v>
      </c>
      <c r="B33" s="35" t="s">
        <v>80</v>
      </c>
      <c r="C33" s="29" t="s">
        <v>152</v>
      </c>
      <c r="D33" s="29" t="s">
        <v>121</v>
      </c>
      <c r="E33" s="23" t="s">
        <v>218</v>
      </c>
      <c r="F33" s="8" t="s">
        <v>1</v>
      </c>
      <c r="G33" s="9">
        <f>G34+G35+G36+G37</f>
        <v>71703.41</v>
      </c>
      <c r="H33" s="9">
        <f t="shared" ref="H33:I33" si="5">H34+H35+H36+H37</f>
        <v>73640.3</v>
      </c>
      <c r="I33" s="9">
        <f t="shared" si="5"/>
        <v>77129.55</v>
      </c>
      <c r="L33" s="74"/>
    </row>
    <row r="34" spans="1:12" ht="45" x14ac:dyDescent="0.25">
      <c r="A34" s="24"/>
      <c r="B34" s="36"/>
      <c r="C34" s="30"/>
      <c r="D34" s="30"/>
      <c r="E34" s="24"/>
      <c r="F34" s="8" t="s">
        <v>2</v>
      </c>
      <c r="G34" s="9">
        <v>0</v>
      </c>
      <c r="H34" s="9">
        <v>0</v>
      </c>
      <c r="I34" s="9">
        <v>0</v>
      </c>
      <c r="L34" s="74"/>
    </row>
    <row r="35" spans="1:12" ht="45" x14ac:dyDescent="0.25">
      <c r="A35" s="24"/>
      <c r="B35" s="36"/>
      <c r="C35" s="30"/>
      <c r="D35" s="30"/>
      <c r="E35" s="24"/>
      <c r="F35" s="8" t="s">
        <v>51</v>
      </c>
      <c r="G35" s="9">
        <v>0</v>
      </c>
      <c r="H35" s="9">
        <v>0</v>
      </c>
      <c r="I35" s="9">
        <v>0</v>
      </c>
      <c r="L35" s="74"/>
    </row>
    <row r="36" spans="1:12" ht="30" x14ac:dyDescent="0.25">
      <c r="A36" s="24"/>
      <c r="B36" s="36"/>
      <c r="C36" s="30"/>
      <c r="D36" s="30"/>
      <c r="E36" s="24"/>
      <c r="F36" s="8" t="s">
        <v>50</v>
      </c>
      <c r="G36" s="9">
        <v>71703.41</v>
      </c>
      <c r="H36" s="9">
        <v>73640.3</v>
      </c>
      <c r="I36" s="9">
        <v>77129.55</v>
      </c>
      <c r="L36" s="74"/>
    </row>
    <row r="37" spans="1:12" ht="15" customHeight="1" x14ac:dyDescent="0.25">
      <c r="A37" s="25"/>
      <c r="B37" s="37"/>
      <c r="C37" s="31"/>
      <c r="D37" s="31"/>
      <c r="E37" s="25"/>
      <c r="F37" s="8" t="s">
        <v>3</v>
      </c>
      <c r="G37" s="9">
        <v>0</v>
      </c>
      <c r="H37" s="9">
        <v>0</v>
      </c>
      <c r="I37" s="9">
        <v>0</v>
      </c>
      <c r="L37" s="74"/>
    </row>
    <row r="38" spans="1:12" ht="15" customHeight="1" x14ac:dyDescent="0.25">
      <c r="A38" s="23" t="s">
        <v>7</v>
      </c>
      <c r="B38" s="35" t="s">
        <v>81</v>
      </c>
      <c r="C38" s="29" t="s">
        <v>152</v>
      </c>
      <c r="D38" s="29" t="s">
        <v>121</v>
      </c>
      <c r="E38" s="23" t="s">
        <v>168</v>
      </c>
      <c r="F38" s="8" t="s">
        <v>1</v>
      </c>
      <c r="G38" s="9">
        <f>G39+G40+G42+G41</f>
        <v>28428.45</v>
      </c>
      <c r="H38" s="9">
        <f t="shared" ref="H38:I38" si="6">H39+H40+H42+H41</f>
        <v>28428.45</v>
      </c>
      <c r="I38" s="9">
        <f t="shared" si="6"/>
        <v>28428.6</v>
      </c>
      <c r="L38" s="74"/>
    </row>
    <row r="39" spans="1:12" ht="45" x14ac:dyDescent="0.25">
      <c r="A39" s="24"/>
      <c r="B39" s="36"/>
      <c r="C39" s="30"/>
      <c r="D39" s="30"/>
      <c r="E39" s="24"/>
      <c r="F39" s="8" t="s">
        <v>2</v>
      </c>
      <c r="G39" s="9">
        <v>0</v>
      </c>
      <c r="H39" s="9">
        <v>0</v>
      </c>
      <c r="I39" s="9">
        <v>0</v>
      </c>
      <c r="L39" s="74"/>
    </row>
    <row r="40" spans="1:12" ht="45" x14ac:dyDescent="0.25">
      <c r="A40" s="24"/>
      <c r="B40" s="36"/>
      <c r="C40" s="30"/>
      <c r="D40" s="30"/>
      <c r="E40" s="24"/>
      <c r="F40" s="8" t="s">
        <v>51</v>
      </c>
      <c r="G40" s="9">
        <v>0</v>
      </c>
      <c r="H40" s="9">
        <v>0</v>
      </c>
      <c r="I40" s="9">
        <v>0</v>
      </c>
      <c r="L40" s="74"/>
    </row>
    <row r="41" spans="1:12" ht="30" x14ac:dyDescent="0.25">
      <c r="A41" s="24"/>
      <c r="B41" s="36"/>
      <c r="C41" s="30"/>
      <c r="D41" s="30"/>
      <c r="E41" s="24"/>
      <c r="F41" s="8" t="s">
        <v>50</v>
      </c>
      <c r="G41" s="9">
        <v>28428.45</v>
      </c>
      <c r="H41" s="9">
        <v>28428.45</v>
      </c>
      <c r="I41" s="9">
        <v>28428.6</v>
      </c>
      <c r="L41" s="74"/>
    </row>
    <row r="42" spans="1:12" ht="15" customHeight="1" x14ac:dyDescent="0.25">
      <c r="A42" s="25"/>
      <c r="B42" s="37"/>
      <c r="C42" s="31"/>
      <c r="D42" s="31"/>
      <c r="E42" s="25"/>
      <c r="F42" s="8" t="s">
        <v>3</v>
      </c>
      <c r="G42" s="9">
        <v>0</v>
      </c>
      <c r="H42" s="9">
        <v>0</v>
      </c>
      <c r="I42" s="9">
        <v>0</v>
      </c>
      <c r="L42" s="74"/>
    </row>
    <row r="43" spans="1:12" ht="15" customHeight="1" x14ac:dyDescent="0.25">
      <c r="A43" s="23" t="s">
        <v>8</v>
      </c>
      <c r="B43" s="35" t="s">
        <v>47</v>
      </c>
      <c r="C43" s="29" t="s">
        <v>152</v>
      </c>
      <c r="D43" s="29" t="s">
        <v>121</v>
      </c>
      <c r="E43" s="23" t="s">
        <v>169</v>
      </c>
      <c r="F43" s="8" t="s">
        <v>1</v>
      </c>
      <c r="G43" s="9">
        <f>G44+G45+G46+G47</f>
        <v>8564.0400000000009</v>
      </c>
      <c r="H43" s="9">
        <f t="shared" ref="H43:I43" si="7">H44+H45+H46+H47</f>
        <v>163.5</v>
      </c>
      <c r="I43" s="9">
        <f t="shared" si="7"/>
        <v>746.7</v>
      </c>
      <c r="L43" s="74"/>
    </row>
    <row r="44" spans="1:12" ht="45" x14ac:dyDescent="0.25">
      <c r="A44" s="24"/>
      <c r="B44" s="36"/>
      <c r="C44" s="30"/>
      <c r="D44" s="30"/>
      <c r="E44" s="24"/>
      <c r="F44" s="8" t="s">
        <v>2</v>
      </c>
      <c r="G44" s="9">
        <v>0</v>
      </c>
      <c r="H44" s="9">
        <v>0</v>
      </c>
      <c r="I44" s="9">
        <v>0</v>
      </c>
      <c r="L44" s="74"/>
    </row>
    <row r="45" spans="1:12" ht="45" x14ac:dyDescent="0.25">
      <c r="A45" s="24"/>
      <c r="B45" s="36"/>
      <c r="C45" s="30"/>
      <c r="D45" s="30"/>
      <c r="E45" s="24"/>
      <c r="F45" s="8" t="s">
        <v>51</v>
      </c>
      <c r="G45" s="9">
        <v>0</v>
      </c>
      <c r="H45" s="9">
        <v>0</v>
      </c>
      <c r="I45" s="9">
        <v>0</v>
      </c>
      <c r="L45" s="74"/>
    </row>
    <row r="46" spans="1:12" ht="30" x14ac:dyDescent="0.25">
      <c r="A46" s="24"/>
      <c r="B46" s="36"/>
      <c r="C46" s="30"/>
      <c r="D46" s="30"/>
      <c r="E46" s="24"/>
      <c r="F46" s="8" t="s">
        <v>50</v>
      </c>
      <c r="G46" s="9">
        <f>3884.04+4680</f>
        <v>8564.0400000000009</v>
      </c>
      <c r="H46" s="9">
        <v>163.5</v>
      </c>
      <c r="I46" s="9">
        <v>746.7</v>
      </c>
      <c r="L46" s="74"/>
    </row>
    <row r="47" spans="1:12" ht="30" x14ac:dyDescent="0.25">
      <c r="A47" s="25"/>
      <c r="B47" s="37"/>
      <c r="C47" s="31"/>
      <c r="D47" s="31"/>
      <c r="E47" s="25"/>
      <c r="F47" s="8" t="s">
        <v>3</v>
      </c>
      <c r="G47" s="9">
        <v>0</v>
      </c>
      <c r="H47" s="9">
        <v>0</v>
      </c>
      <c r="I47" s="9">
        <v>0</v>
      </c>
      <c r="L47" s="75"/>
    </row>
    <row r="48" spans="1:12" ht="15" customHeight="1" x14ac:dyDescent="0.25">
      <c r="A48" s="23" t="s">
        <v>9</v>
      </c>
      <c r="B48" s="35" t="s">
        <v>82</v>
      </c>
      <c r="C48" s="29" t="s">
        <v>152</v>
      </c>
      <c r="D48" s="29" t="s">
        <v>121</v>
      </c>
      <c r="E48" s="23" t="s">
        <v>171</v>
      </c>
      <c r="F48" s="8" t="s">
        <v>1</v>
      </c>
      <c r="G48" s="9">
        <f>G49+G50+G51+G52</f>
        <v>4978.58</v>
      </c>
      <c r="H48" s="9">
        <f t="shared" ref="H48:I48" si="8">H49+H50+H51+H52</f>
        <v>47</v>
      </c>
      <c r="I48" s="9">
        <f t="shared" si="8"/>
        <v>47</v>
      </c>
      <c r="L48" s="73" t="s">
        <v>154</v>
      </c>
    </row>
    <row r="49" spans="1:12" ht="45" x14ac:dyDescent="0.25">
      <c r="A49" s="24"/>
      <c r="B49" s="36"/>
      <c r="C49" s="30"/>
      <c r="D49" s="30"/>
      <c r="E49" s="24"/>
      <c r="F49" s="8" t="s">
        <v>2</v>
      </c>
      <c r="G49" s="9">
        <f>G54+G59</f>
        <v>0</v>
      </c>
      <c r="H49" s="9">
        <f>H54+H59</f>
        <v>0</v>
      </c>
      <c r="I49" s="9">
        <f>I54+I59</f>
        <v>0</v>
      </c>
      <c r="L49" s="74"/>
    </row>
    <row r="50" spans="1:12" ht="45" x14ac:dyDescent="0.25">
      <c r="A50" s="24"/>
      <c r="B50" s="36"/>
      <c r="C50" s="30"/>
      <c r="D50" s="30"/>
      <c r="E50" s="24"/>
      <c r="F50" s="8" t="s">
        <v>51</v>
      </c>
      <c r="G50" s="9">
        <v>0</v>
      </c>
      <c r="H50" s="9">
        <f>H55+H60</f>
        <v>0</v>
      </c>
      <c r="I50" s="9">
        <f>I55+I60</f>
        <v>0</v>
      </c>
      <c r="L50" s="74"/>
    </row>
    <row r="51" spans="1:12" ht="30" x14ac:dyDescent="0.25">
      <c r="A51" s="24"/>
      <c r="B51" s="36"/>
      <c r="C51" s="30"/>
      <c r="D51" s="30"/>
      <c r="E51" s="24"/>
      <c r="F51" s="8" t="s">
        <v>50</v>
      </c>
      <c r="G51" s="9">
        <v>4978.58</v>
      </c>
      <c r="H51" s="9">
        <v>47</v>
      </c>
      <c r="I51" s="9">
        <v>47</v>
      </c>
      <c r="L51" s="74"/>
    </row>
    <row r="52" spans="1:12" ht="30" x14ac:dyDescent="0.25">
      <c r="A52" s="25"/>
      <c r="B52" s="37"/>
      <c r="C52" s="31"/>
      <c r="D52" s="31"/>
      <c r="E52" s="25"/>
      <c r="F52" s="8" t="s">
        <v>3</v>
      </c>
      <c r="G52" s="9">
        <f>G57+G62</f>
        <v>0</v>
      </c>
      <c r="H52" s="9">
        <f>H57+H62</f>
        <v>0</v>
      </c>
      <c r="I52" s="9">
        <f>I57+I62</f>
        <v>0</v>
      </c>
      <c r="L52" s="74"/>
    </row>
    <row r="53" spans="1:12" ht="15" customHeight="1" x14ac:dyDescent="0.25">
      <c r="A53" s="23" t="s">
        <v>54</v>
      </c>
      <c r="B53" s="35" t="s">
        <v>83</v>
      </c>
      <c r="C53" s="29" t="s">
        <v>152</v>
      </c>
      <c r="D53" s="29" t="s">
        <v>121</v>
      </c>
      <c r="E53" s="23" t="s">
        <v>170</v>
      </c>
      <c r="F53" s="8" t="s">
        <v>1</v>
      </c>
      <c r="G53" s="9">
        <f>G54+G55+G56+G57</f>
        <v>89.8</v>
      </c>
      <c r="H53" s="9">
        <f t="shared" ref="H53:I53" si="9">H54+H55+H56+H57</f>
        <v>0</v>
      </c>
      <c r="I53" s="9">
        <f t="shared" si="9"/>
        <v>0</v>
      </c>
      <c r="L53" s="74"/>
    </row>
    <row r="54" spans="1:12" ht="45" x14ac:dyDescent="0.25">
      <c r="A54" s="24"/>
      <c r="B54" s="36"/>
      <c r="C54" s="30"/>
      <c r="D54" s="30"/>
      <c r="E54" s="24"/>
      <c r="F54" s="8" t="s">
        <v>2</v>
      </c>
      <c r="G54" s="9">
        <v>0</v>
      </c>
      <c r="H54" s="9">
        <v>0</v>
      </c>
      <c r="I54" s="9">
        <v>0</v>
      </c>
      <c r="L54" s="74"/>
    </row>
    <row r="55" spans="1:12" ht="45" x14ac:dyDescent="0.25">
      <c r="A55" s="24"/>
      <c r="B55" s="36"/>
      <c r="C55" s="30"/>
      <c r="D55" s="30"/>
      <c r="E55" s="24"/>
      <c r="F55" s="8" t="s">
        <v>51</v>
      </c>
      <c r="G55" s="9">
        <v>0</v>
      </c>
      <c r="H55" s="9">
        <v>0</v>
      </c>
      <c r="I55" s="9">
        <v>0</v>
      </c>
      <c r="L55" s="74"/>
    </row>
    <row r="56" spans="1:12" ht="30" x14ac:dyDescent="0.25">
      <c r="A56" s="24"/>
      <c r="B56" s="36"/>
      <c r="C56" s="30"/>
      <c r="D56" s="30"/>
      <c r="E56" s="24"/>
      <c r="F56" s="8" t="s">
        <v>50</v>
      </c>
      <c r="G56" s="9">
        <v>89.8</v>
      </c>
      <c r="H56" s="9">
        <v>0</v>
      </c>
      <c r="I56" s="9">
        <v>0</v>
      </c>
      <c r="L56" s="74"/>
    </row>
    <row r="57" spans="1:12" ht="15" customHeight="1" x14ac:dyDescent="0.25">
      <c r="A57" s="25"/>
      <c r="B57" s="37"/>
      <c r="C57" s="31"/>
      <c r="D57" s="31"/>
      <c r="E57" s="25"/>
      <c r="F57" s="8" t="s">
        <v>3</v>
      </c>
      <c r="G57" s="9">
        <v>0</v>
      </c>
      <c r="H57" s="9">
        <v>0</v>
      </c>
      <c r="I57" s="9">
        <v>0</v>
      </c>
      <c r="L57" s="74"/>
    </row>
    <row r="58" spans="1:12" ht="15" customHeight="1" x14ac:dyDescent="0.25">
      <c r="A58" s="23" t="s">
        <v>55</v>
      </c>
      <c r="B58" s="35" t="s">
        <v>113</v>
      </c>
      <c r="C58" s="29" t="s">
        <v>152</v>
      </c>
      <c r="D58" s="29" t="s">
        <v>121</v>
      </c>
      <c r="E58" s="23" t="s">
        <v>172</v>
      </c>
      <c r="F58" s="8" t="s">
        <v>1</v>
      </c>
      <c r="G58" s="9">
        <f>G59+G60+G61+G62</f>
        <v>2499.9900000000002</v>
      </c>
      <c r="H58" s="9">
        <f t="shared" ref="H58:I58" si="10">H59+H60+H61+H62</f>
        <v>492</v>
      </c>
      <c r="I58" s="9">
        <f t="shared" si="10"/>
        <v>900</v>
      </c>
      <c r="L58" s="74"/>
    </row>
    <row r="59" spans="1:12" ht="42.75" customHeight="1" x14ac:dyDescent="0.25">
      <c r="A59" s="24"/>
      <c r="B59" s="36"/>
      <c r="C59" s="30"/>
      <c r="D59" s="30"/>
      <c r="E59" s="24"/>
      <c r="F59" s="8" t="s">
        <v>2</v>
      </c>
      <c r="G59" s="9">
        <v>0</v>
      </c>
      <c r="H59" s="9">
        <v>0</v>
      </c>
      <c r="I59" s="9">
        <v>0</v>
      </c>
      <c r="L59" s="74"/>
    </row>
    <row r="60" spans="1:12" ht="45" x14ac:dyDescent="0.25">
      <c r="A60" s="24"/>
      <c r="B60" s="36"/>
      <c r="C60" s="30"/>
      <c r="D60" s="30"/>
      <c r="E60" s="24"/>
      <c r="F60" s="8" t="s">
        <v>51</v>
      </c>
      <c r="G60" s="9">
        <v>2246.11</v>
      </c>
      <c r="H60" s="9">
        <v>0</v>
      </c>
      <c r="I60" s="9">
        <v>0</v>
      </c>
      <c r="L60" s="74"/>
    </row>
    <row r="61" spans="1:12" ht="30" x14ac:dyDescent="0.25">
      <c r="A61" s="24"/>
      <c r="B61" s="36"/>
      <c r="C61" s="30"/>
      <c r="D61" s="30"/>
      <c r="E61" s="24"/>
      <c r="F61" s="8" t="s">
        <v>50</v>
      </c>
      <c r="G61" s="9">
        <v>253.88</v>
      </c>
      <c r="H61" s="9">
        <v>492</v>
      </c>
      <c r="I61" s="9">
        <v>900</v>
      </c>
      <c r="L61" s="74"/>
    </row>
    <row r="62" spans="1:12" ht="15" customHeight="1" x14ac:dyDescent="0.25">
      <c r="A62" s="25"/>
      <c r="B62" s="37"/>
      <c r="C62" s="31"/>
      <c r="D62" s="31"/>
      <c r="E62" s="25"/>
      <c r="F62" s="8" t="s">
        <v>3</v>
      </c>
      <c r="G62" s="9">
        <v>0</v>
      </c>
      <c r="H62" s="9">
        <v>0</v>
      </c>
      <c r="I62" s="9">
        <v>0</v>
      </c>
      <c r="L62" s="75"/>
    </row>
    <row r="63" spans="1:12" ht="15" customHeight="1" x14ac:dyDescent="0.25">
      <c r="A63" s="23" t="s">
        <v>104</v>
      </c>
      <c r="B63" s="35" t="s">
        <v>105</v>
      </c>
      <c r="C63" s="29" t="s">
        <v>152</v>
      </c>
      <c r="D63" s="29" t="s">
        <v>121</v>
      </c>
      <c r="E63" s="23" t="s">
        <v>173</v>
      </c>
      <c r="F63" s="8" t="s">
        <v>1</v>
      </c>
      <c r="G63" s="9">
        <f>G64+G65+G66+G67</f>
        <v>3030.3</v>
      </c>
      <c r="H63" s="9">
        <f t="shared" ref="H63:I63" si="11">H64+H65+H66+H67</f>
        <v>0</v>
      </c>
      <c r="I63" s="9">
        <f t="shared" si="11"/>
        <v>0</v>
      </c>
      <c r="L63" s="73" t="s">
        <v>155</v>
      </c>
    </row>
    <row r="64" spans="1:12" ht="45" x14ac:dyDescent="0.25">
      <c r="A64" s="24"/>
      <c r="B64" s="36"/>
      <c r="C64" s="30"/>
      <c r="D64" s="30"/>
      <c r="E64" s="24"/>
      <c r="F64" s="8" t="s">
        <v>2</v>
      </c>
      <c r="G64" s="9">
        <v>0</v>
      </c>
      <c r="H64" s="9">
        <v>0</v>
      </c>
      <c r="I64" s="9">
        <v>0</v>
      </c>
      <c r="L64" s="74"/>
    </row>
    <row r="65" spans="1:12" ht="57" customHeight="1" x14ac:dyDescent="0.25">
      <c r="A65" s="24"/>
      <c r="B65" s="36"/>
      <c r="C65" s="30"/>
      <c r="D65" s="30"/>
      <c r="E65" s="24"/>
      <c r="F65" s="8" t="s">
        <v>51</v>
      </c>
      <c r="G65" s="9">
        <v>3000</v>
      </c>
      <c r="H65" s="9">
        <v>0</v>
      </c>
      <c r="I65" s="9">
        <v>0</v>
      </c>
      <c r="L65" s="74"/>
    </row>
    <row r="66" spans="1:12" ht="41.25" customHeight="1" x14ac:dyDescent="0.25">
      <c r="A66" s="24"/>
      <c r="B66" s="36"/>
      <c r="C66" s="30"/>
      <c r="D66" s="30"/>
      <c r="E66" s="24"/>
      <c r="F66" s="8" t="s">
        <v>50</v>
      </c>
      <c r="G66" s="9">
        <v>30.3</v>
      </c>
      <c r="H66" s="9">
        <v>0</v>
      </c>
      <c r="I66" s="9">
        <v>0</v>
      </c>
      <c r="L66" s="74"/>
    </row>
    <row r="67" spans="1:12" ht="30.75" customHeight="1" x14ac:dyDescent="0.25">
      <c r="A67" s="24"/>
      <c r="B67" s="37"/>
      <c r="C67" s="31"/>
      <c r="D67" s="31"/>
      <c r="E67" s="25"/>
      <c r="F67" s="10" t="s">
        <v>3</v>
      </c>
      <c r="G67" s="18">
        <v>0</v>
      </c>
      <c r="H67" s="18">
        <v>0</v>
      </c>
      <c r="I67" s="18">
        <v>0</v>
      </c>
      <c r="L67" s="75"/>
    </row>
    <row r="68" spans="1:12" x14ac:dyDescent="0.25">
      <c r="A68" s="41" t="s">
        <v>126</v>
      </c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3"/>
    </row>
    <row r="69" spans="1:12" x14ac:dyDescent="0.25">
      <c r="A69" s="41" t="s">
        <v>127</v>
      </c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3"/>
    </row>
    <row r="70" spans="1:12" ht="45" customHeight="1" x14ac:dyDescent="0.25">
      <c r="A70" s="41" t="s">
        <v>128</v>
      </c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3"/>
    </row>
    <row r="71" spans="1:12" x14ac:dyDescent="0.25">
      <c r="A71" s="49" t="s">
        <v>123</v>
      </c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1"/>
    </row>
    <row r="72" spans="1:12" ht="17.25" customHeight="1" x14ac:dyDescent="0.25">
      <c r="A72" s="23">
        <v>2</v>
      </c>
      <c r="B72" s="35" t="s">
        <v>24</v>
      </c>
      <c r="C72" s="29" t="s">
        <v>147</v>
      </c>
      <c r="D72" s="29" t="s">
        <v>121</v>
      </c>
      <c r="E72" s="23" t="s">
        <v>174</v>
      </c>
      <c r="F72" s="8" t="s">
        <v>1</v>
      </c>
      <c r="G72" s="9">
        <f>G73+G74+G75</f>
        <v>424010.44999999995</v>
      </c>
      <c r="H72" s="9">
        <f>H73+H74+H75</f>
        <v>371426.92</v>
      </c>
      <c r="I72" s="9">
        <f>I73+I74+I75</f>
        <v>386409.28</v>
      </c>
      <c r="L72" s="73" t="s">
        <v>156</v>
      </c>
    </row>
    <row r="73" spans="1:12" ht="45" x14ac:dyDescent="0.25">
      <c r="A73" s="24"/>
      <c r="B73" s="36"/>
      <c r="C73" s="30"/>
      <c r="D73" s="30"/>
      <c r="E73" s="24"/>
      <c r="F73" s="8" t="s">
        <v>2</v>
      </c>
      <c r="G73" s="9">
        <f>G78+G95+G135</f>
        <v>38647.96</v>
      </c>
      <c r="H73" s="9">
        <f>H78+H95+H135</f>
        <v>40987.96</v>
      </c>
      <c r="I73" s="9">
        <f>I78+I95+I135</f>
        <v>40853.58</v>
      </c>
      <c r="L73" s="74"/>
    </row>
    <row r="74" spans="1:12" ht="45" x14ac:dyDescent="0.25">
      <c r="A74" s="24"/>
      <c r="B74" s="36"/>
      <c r="C74" s="30"/>
      <c r="D74" s="30"/>
      <c r="E74" s="24"/>
      <c r="F74" s="8" t="s">
        <v>51</v>
      </c>
      <c r="G74" s="9">
        <f>G79+G84+G96+G136</f>
        <v>204578.54</v>
      </c>
      <c r="H74" s="9">
        <f>H79+H84+H96+H136</f>
        <v>212218.49000000002</v>
      </c>
      <c r="I74" s="9">
        <f>I79+I84+I96+I136</f>
        <v>225074.95</v>
      </c>
      <c r="J74" s="9">
        <f>J79+J84+J96+J136</f>
        <v>0</v>
      </c>
      <c r="K74" s="14">
        <f>K79+K84+K96+K136</f>
        <v>0</v>
      </c>
      <c r="L74" s="74"/>
    </row>
    <row r="75" spans="1:12" ht="30" x14ac:dyDescent="0.25">
      <c r="A75" s="24"/>
      <c r="B75" s="36"/>
      <c r="C75" s="30"/>
      <c r="D75" s="30"/>
      <c r="E75" s="24"/>
      <c r="F75" s="8" t="s">
        <v>50</v>
      </c>
      <c r="G75" s="9">
        <f t="shared" ref="G75:I76" si="12">G80+G85+G97+G137</f>
        <v>180783.94999999995</v>
      </c>
      <c r="H75" s="9">
        <f t="shared" si="12"/>
        <v>118220.46999999999</v>
      </c>
      <c r="I75" s="9">
        <f t="shared" si="12"/>
        <v>120480.75000000001</v>
      </c>
      <c r="L75" s="74"/>
    </row>
    <row r="76" spans="1:12" ht="30" x14ac:dyDescent="0.25">
      <c r="A76" s="25"/>
      <c r="B76" s="37"/>
      <c r="C76" s="31"/>
      <c r="D76" s="31"/>
      <c r="E76" s="25"/>
      <c r="F76" s="8" t="s">
        <v>3</v>
      </c>
      <c r="G76" s="9">
        <f t="shared" si="12"/>
        <v>0</v>
      </c>
      <c r="H76" s="9">
        <f t="shared" si="12"/>
        <v>0</v>
      </c>
      <c r="I76" s="9">
        <f t="shared" si="12"/>
        <v>0</v>
      </c>
      <c r="L76" s="75"/>
    </row>
    <row r="77" spans="1:12" ht="18" customHeight="1" x14ac:dyDescent="0.25">
      <c r="A77" s="23" t="s">
        <v>10</v>
      </c>
      <c r="B77" s="35" t="s">
        <v>84</v>
      </c>
      <c r="C77" s="29" t="s">
        <v>147</v>
      </c>
      <c r="D77" s="29" t="s">
        <v>121</v>
      </c>
      <c r="E77" s="23" t="s">
        <v>175</v>
      </c>
      <c r="F77" s="8" t="s">
        <v>1</v>
      </c>
      <c r="G77" s="9">
        <f>G78+G79+G80+G81</f>
        <v>208585.37</v>
      </c>
      <c r="H77" s="9">
        <f t="shared" ref="H77:I77" si="13">H78+H79+H80+H81</f>
        <v>223828.92</v>
      </c>
      <c r="I77" s="9">
        <f t="shared" si="13"/>
        <v>236204.2</v>
      </c>
      <c r="L77" s="73" t="s">
        <v>227</v>
      </c>
    </row>
    <row r="78" spans="1:12" ht="45" x14ac:dyDescent="0.25">
      <c r="A78" s="24"/>
      <c r="B78" s="36"/>
      <c r="C78" s="30"/>
      <c r="D78" s="30"/>
      <c r="E78" s="24"/>
      <c r="F78" s="8" t="s">
        <v>2</v>
      </c>
      <c r="G78" s="9">
        <f>G83</f>
        <v>21060</v>
      </c>
      <c r="H78" s="9">
        <f>H83</f>
        <v>23400</v>
      </c>
      <c r="I78" s="9">
        <f>I83</f>
        <v>23400</v>
      </c>
      <c r="L78" s="74"/>
    </row>
    <row r="79" spans="1:12" ht="45" x14ac:dyDescent="0.25">
      <c r="A79" s="24"/>
      <c r="B79" s="36"/>
      <c r="C79" s="30"/>
      <c r="D79" s="30"/>
      <c r="E79" s="24"/>
      <c r="F79" s="8" t="s">
        <v>51</v>
      </c>
      <c r="G79" s="9">
        <f>G89</f>
        <v>187525.37</v>
      </c>
      <c r="H79" s="9">
        <f>H89</f>
        <v>200428.92</v>
      </c>
      <c r="I79" s="9">
        <f>I89</f>
        <v>212804.2</v>
      </c>
      <c r="L79" s="74"/>
    </row>
    <row r="80" spans="1:12" ht="30" x14ac:dyDescent="0.25">
      <c r="A80" s="24"/>
      <c r="B80" s="36"/>
      <c r="C80" s="30"/>
      <c r="D80" s="30"/>
      <c r="E80" s="24"/>
      <c r="F80" s="8" t="s">
        <v>50</v>
      </c>
      <c r="G80" s="9">
        <v>0</v>
      </c>
      <c r="H80" s="9">
        <v>0</v>
      </c>
      <c r="I80" s="9">
        <v>0</v>
      </c>
      <c r="L80" s="74"/>
    </row>
    <row r="81" spans="1:12" ht="30" x14ac:dyDescent="0.25">
      <c r="A81" s="25"/>
      <c r="B81" s="12"/>
      <c r="C81" s="31"/>
      <c r="D81" s="31"/>
      <c r="E81" s="25"/>
      <c r="F81" s="8" t="s">
        <v>3</v>
      </c>
      <c r="G81" s="9">
        <v>0</v>
      </c>
      <c r="H81" s="9">
        <v>0</v>
      </c>
      <c r="I81" s="9">
        <v>0</v>
      </c>
      <c r="L81" s="74"/>
    </row>
    <row r="82" spans="1:12" ht="15" customHeight="1" x14ac:dyDescent="0.25">
      <c r="A82" s="23" t="s">
        <v>56</v>
      </c>
      <c r="B82" s="35" t="s">
        <v>57</v>
      </c>
      <c r="C82" s="29" t="s">
        <v>147</v>
      </c>
      <c r="D82" s="29" t="s">
        <v>121</v>
      </c>
      <c r="E82" s="23" t="s">
        <v>176</v>
      </c>
      <c r="F82" s="8" t="s">
        <v>1</v>
      </c>
      <c r="G82" s="9">
        <f>G83+G84+G85+G86</f>
        <v>21060</v>
      </c>
      <c r="H82" s="9">
        <f t="shared" ref="H82:I82" si="14">H83+H84+H85+H86</f>
        <v>23400</v>
      </c>
      <c r="I82" s="9">
        <f t="shared" si="14"/>
        <v>23400</v>
      </c>
      <c r="L82" s="74"/>
    </row>
    <row r="83" spans="1:12" ht="45" x14ac:dyDescent="0.25">
      <c r="A83" s="24"/>
      <c r="B83" s="36"/>
      <c r="C83" s="30"/>
      <c r="D83" s="30"/>
      <c r="E83" s="24"/>
      <c r="F83" s="8" t="s">
        <v>2</v>
      </c>
      <c r="G83" s="9">
        <v>21060</v>
      </c>
      <c r="H83" s="9">
        <v>23400</v>
      </c>
      <c r="I83" s="9">
        <v>23400</v>
      </c>
      <c r="L83" s="74"/>
    </row>
    <row r="84" spans="1:12" ht="45" x14ac:dyDescent="0.25">
      <c r="A84" s="24"/>
      <c r="B84" s="36"/>
      <c r="C84" s="30"/>
      <c r="D84" s="30"/>
      <c r="E84" s="24"/>
      <c r="F84" s="8" t="s">
        <v>51</v>
      </c>
      <c r="G84" s="9">
        <v>0</v>
      </c>
      <c r="H84" s="9">
        <v>0</v>
      </c>
      <c r="I84" s="9">
        <v>0</v>
      </c>
      <c r="L84" s="74"/>
    </row>
    <row r="85" spans="1:12" ht="30" x14ac:dyDescent="0.25">
      <c r="A85" s="24"/>
      <c r="B85" s="36"/>
      <c r="C85" s="30"/>
      <c r="D85" s="30"/>
      <c r="E85" s="24"/>
      <c r="F85" s="8" t="s">
        <v>50</v>
      </c>
      <c r="G85" s="9">
        <v>0</v>
      </c>
      <c r="H85" s="9">
        <v>0</v>
      </c>
      <c r="I85" s="9">
        <v>0</v>
      </c>
      <c r="L85" s="74"/>
    </row>
    <row r="86" spans="1:12" ht="30" x14ac:dyDescent="0.25">
      <c r="A86" s="25"/>
      <c r="B86" s="37"/>
      <c r="C86" s="31"/>
      <c r="D86" s="31"/>
      <c r="E86" s="25"/>
      <c r="F86" s="8" t="s">
        <v>3</v>
      </c>
      <c r="G86" s="9">
        <v>0</v>
      </c>
      <c r="H86" s="9">
        <v>0</v>
      </c>
      <c r="I86" s="9">
        <v>0</v>
      </c>
      <c r="L86" s="74"/>
    </row>
    <row r="87" spans="1:12" ht="15" customHeight="1" x14ac:dyDescent="0.25">
      <c r="A87" s="23" t="s">
        <v>58</v>
      </c>
      <c r="B87" s="35" t="s">
        <v>85</v>
      </c>
      <c r="C87" s="29" t="s">
        <v>147</v>
      </c>
      <c r="D87" s="29" t="s">
        <v>121</v>
      </c>
      <c r="E87" s="23" t="s">
        <v>175</v>
      </c>
      <c r="F87" s="8" t="s">
        <v>1</v>
      </c>
      <c r="G87" s="9">
        <f>G89</f>
        <v>187525.37</v>
      </c>
      <c r="H87" s="9">
        <f>H89</f>
        <v>200428.92</v>
      </c>
      <c r="I87" s="9">
        <f>I89</f>
        <v>212804.2</v>
      </c>
      <c r="L87" s="74"/>
    </row>
    <row r="88" spans="1:12" ht="45" x14ac:dyDescent="0.25">
      <c r="A88" s="24"/>
      <c r="B88" s="36"/>
      <c r="C88" s="30"/>
      <c r="D88" s="30"/>
      <c r="E88" s="24"/>
      <c r="F88" s="8" t="s">
        <v>2</v>
      </c>
      <c r="G88" s="9">
        <v>0</v>
      </c>
      <c r="H88" s="9">
        <v>0</v>
      </c>
      <c r="I88" s="9">
        <v>0</v>
      </c>
      <c r="L88" s="74"/>
    </row>
    <row r="89" spans="1:12" ht="45" x14ac:dyDescent="0.25">
      <c r="A89" s="24"/>
      <c r="B89" s="36"/>
      <c r="C89" s="30"/>
      <c r="D89" s="30"/>
      <c r="E89" s="24"/>
      <c r="F89" s="8" t="s">
        <v>51</v>
      </c>
      <c r="G89" s="9">
        <v>187525.37</v>
      </c>
      <c r="H89" s="9">
        <v>200428.92</v>
      </c>
      <c r="I89" s="9">
        <v>212804.2</v>
      </c>
      <c r="L89" s="74"/>
    </row>
    <row r="90" spans="1:12" ht="30" x14ac:dyDescent="0.25">
      <c r="A90" s="24"/>
      <c r="B90" s="36"/>
      <c r="C90" s="30"/>
      <c r="D90" s="30"/>
      <c r="E90" s="24"/>
      <c r="F90" s="8" t="s">
        <v>50</v>
      </c>
      <c r="G90" s="9">
        <v>0</v>
      </c>
      <c r="H90" s="9">
        <v>0</v>
      </c>
      <c r="I90" s="9">
        <v>0</v>
      </c>
      <c r="L90" s="74"/>
    </row>
    <row r="91" spans="1:12" ht="30" x14ac:dyDescent="0.25">
      <c r="A91" s="24"/>
      <c r="B91" s="37"/>
      <c r="C91" s="31"/>
      <c r="D91" s="31"/>
      <c r="E91" s="25"/>
      <c r="F91" s="10" t="s">
        <v>3</v>
      </c>
      <c r="G91" s="18">
        <v>0</v>
      </c>
      <c r="H91" s="18">
        <v>0</v>
      </c>
      <c r="I91" s="18">
        <v>0</v>
      </c>
      <c r="L91" s="75"/>
    </row>
    <row r="92" spans="1:12" x14ac:dyDescent="0.25">
      <c r="A92" s="41" t="s">
        <v>223</v>
      </c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3"/>
    </row>
    <row r="93" spans="1:12" x14ac:dyDescent="0.25">
      <c r="A93" s="49" t="s">
        <v>125</v>
      </c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1"/>
    </row>
    <row r="94" spans="1:12" ht="15" customHeight="1" x14ac:dyDescent="0.25">
      <c r="A94" s="23" t="s">
        <v>70</v>
      </c>
      <c r="B94" s="35" t="s">
        <v>59</v>
      </c>
      <c r="C94" s="29" t="s">
        <v>147</v>
      </c>
      <c r="D94" s="29" t="s">
        <v>121</v>
      </c>
      <c r="E94" s="23" t="s">
        <v>177</v>
      </c>
      <c r="F94" s="8" t="s">
        <v>1</v>
      </c>
      <c r="G94" s="9">
        <f>G97</f>
        <v>180783.94999999995</v>
      </c>
      <c r="H94" s="9">
        <f>H97</f>
        <v>118220.46999999999</v>
      </c>
      <c r="I94" s="9">
        <f>I97</f>
        <v>120480.75000000001</v>
      </c>
      <c r="L94" s="73" t="s">
        <v>220</v>
      </c>
    </row>
    <row r="95" spans="1:12" ht="45" x14ac:dyDescent="0.25">
      <c r="A95" s="24"/>
      <c r="B95" s="36"/>
      <c r="C95" s="30"/>
      <c r="D95" s="30"/>
      <c r="E95" s="24"/>
      <c r="F95" s="8" t="s">
        <v>2</v>
      </c>
      <c r="G95" s="9">
        <f>G100+G105+G110+G115</f>
        <v>0</v>
      </c>
      <c r="H95" s="9">
        <f>H100+H105+H110+H115</f>
        <v>0</v>
      </c>
      <c r="I95" s="9">
        <f>I100+I105+I110+I115</f>
        <v>0</v>
      </c>
      <c r="L95" s="74"/>
    </row>
    <row r="96" spans="1:12" ht="45" x14ac:dyDescent="0.25">
      <c r="A96" s="24"/>
      <c r="B96" s="36"/>
      <c r="C96" s="30"/>
      <c r="D96" s="30"/>
      <c r="E96" s="24"/>
      <c r="F96" s="8" t="s">
        <v>51</v>
      </c>
      <c r="G96" s="9">
        <f>G101+G106+G111+G116+G131+G126</f>
        <v>5263.6</v>
      </c>
      <c r="H96" s="9">
        <f>H101+H106+H111+H116</f>
        <v>0</v>
      </c>
      <c r="I96" s="9">
        <f>I101+I106+I111+I116</f>
        <v>0</v>
      </c>
      <c r="L96" s="74"/>
    </row>
    <row r="97" spans="1:12" ht="30" x14ac:dyDescent="0.25">
      <c r="A97" s="24"/>
      <c r="B97" s="36"/>
      <c r="C97" s="30"/>
      <c r="D97" s="30"/>
      <c r="E97" s="24"/>
      <c r="F97" s="8" t="s">
        <v>50</v>
      </c>
      <c r="G97" s="9">
        <f>G102+G107+G117+G122+G127+G132+G112</f>
        <v>180783.94999999995</v>
      </c>
      <c r="H97" s="9">
        <f>H102+H107+H117+H122+H127+H132+H112</f>
        <v>118220.46999999999</v>
      </c>
      <c r="I97" s="9">
        <f t="shared" ref="I97" si="15">I102+I107+I117+I122+I127+I132+I112</f>
        <v>120480.75000000001</v>
      </c>
      <c r="J97" s="9" t="e">
        <f>J102+J107+#REF!+J117+J122</f>
        <v>#REF!</v>
      </c>
      <c r="K97" s="14" t="e">
        <f>K102+K107+#REF!+K117+K122</f>
        <v>#REF!</v>
      </c>
      <c r="L97" s="74"/>
    </row>
    <row r="98" spans="1:12" ht="30" x14ac:dyDescent="0.25">
      <c r="A98" s="25"/>
      <c r="B98" s="37"/>
      <c r="C98" s="31"/>
      <c r="D98" s="31"/>
      <c r="E98" s="25"/>
      <c r="F98" s="8" t="s">
        <v>3</v>
      </c>
      <c r="G98" s="9">
        <f>G103+G108+G113+G118</f>
        <v>0</v>
      </c>
      <c r="H98" s="9">
        <f>H103+H108+H113+H118</f>
        <v>0</v>
      </c>
      <c r="I98" s="9">
        <f>I103+I108+I113+I118</f>
        <v>0</v>
      </c>
      <c r="L98" s="74"/>
    </row>
    <row r="99" spans="1:12" ht="18.75" customHeight="1" x14ac:dyDescent="0.25">
      <c r="A99" s="23" t="s">
        <v>71</v>
      </c>
      <c r="B99" s="35" t="s">
        <v>86</v>
      </c>
      <c r="C99" s="29" t="s">
        <v>147</v>
      </c>
      <c r="D99" s="29" t="s">
        <v>121</v>
      </c>
      <c r="E99" s="23" t="s">
        <v>178</v>
      </c>
      <c r="F99" s="8" t="s">
        <v>1</v>
      </c>
      <c r="G99" s="9">
        <f>G100+G101+G102+G103</f>
        <v>68637.039999999994</v>
      </c>
      <c r="H99" s="9">
        <f t="shared" ref="H99:I99" si="16">H100+H101+H102+H103</f>
        <v>71852.7</v>
      </c>
      <c r="I99" s="9">
        <f t="shared" si="16"/>
        <v>75325.850000000006</v>
      </c>
      <c r="L99" s="74"/>
    </row>
    <row r="100" spans="1:12" ht="45" x14ac:dyDescent="0.25">
      <c r="A100" s="24"/>
      <c r="B100" s="36"/>
      <c r="C100" s="30"/>
      <c r="D100" s="30"/>
      <c r="E100" s="24"/>
      <c r="F100" s="8" t="s">
        <v>2</v>
      </c>
      <c r="G100" s="9">
        <v>0</v>
      </c>
      <c r="H100" s="9">
        <v>0</v>
      </c>
      <c r="I100" s="9">
        <v>0</v>
      </c>
      <c r="L100" s="74"/>
    </row>
    <row r="101" spans="1:12" ht="45" x14ac:dyDescent="0.25">
      <c r="A101" s="24"/>
      <c r="B101" s="36"/>
      <c r="C101" s="30"/>
      <c r="D101" s="30"/>
      <c r="E101" s="24"/>
      <c r="F101" s="8" t="s">
        <v>51</v>
      </c>
      <c r="G101" s="9">
        <v>0</v>
      </c>
      <c r="H101" s="9">
        <v>0</v>
      </c>
      <c r="I101" s="9">
        <v>0</v>
      </c>
      <c r="L101" s="74"/>
    </row>
    <row r="102" spans="1:12" ht="30" x14ac:dyDescent="0.25">
      <c r="A102" s="24"/>
      <c r="B102" s="36"/>
      <c r="C102" s="30"/>
      <c r="D102" s="30"/>
      <c r="E102" s="24"/>
      <c r="F102" s="8" t="s">
        <v>50</v>
      </c>
      <c r="G102" s="9">
        <v>68637.039999999994</v>
      </c>
      <c r="H102" s="9">
        <v>71852.7</v>
      </c>
      <c r="I102" s="9">
        <v>75325.850000000006</v>
      </c>
      <c r="L102" s="74"/>
    </row>
    <row r="103" spans="1:12" ht="30" x14ac:dyDescent="0.25">
      <c r="A103" s="25"/>
      <c r="B103" s="37"/>
      <c r="C103" s="31"/>
      <c r="D103" s="31"/>
      <c r="E103" s="25"/>
      <c r="F103" s="8" t="s">
        <v>3</v>
      </c>
      <c r="G103" s="9">
        <v>0</v>
      </c>
      <c r="H103" s="9">
        <v>0</v>
      </c>
      <c r="I103" s="9">
        <v>0</v>
      </c>
      <c r="L103" s="74"/>
    </row>
    <row r="104" spans="1:12" ht="15" customHeight="1" x14ac:dyDescent="0.25">
      <c r="A104" s="23" t="s">
        <v>72</v>
      </c>
      <c r="B104" s="35" t="s">
        <v>87</v>
      </c>
      <c r="C104" s="29" t="s">
        <v>147</v>
      </c>
      <c r="D104" s="29" t="s">
        <v>121</v>
      </c>
      <c r="E104" s="23" t="s">
        <v>179</v>
      </c>
      <c r="F104" s="8" t="s">
        <v>1</v>
      </c>
      <c r="G104" s="9">
        <f>G105+G106+G107+G108</f>
        <v>30604.16</v>
      </c>
      <c r="H104" s="9">
        <f t="shared" ref="H104:I104" si="17">H105+H106+H107+H108</f>
        <v>30708.37</v>
      </c>
      <c r="I104" s="9">
        <f t="shared" si="17"/>
        <v>30708.6</v>
      </c>
      <c r="L104" s="74"/>
    </row>
    <row r="105" spans="1:12" ht="45" x14ac:dyDescent="0.25">
      <c r="A105" s="24"/>
      <c r="B105" s="36"/>
      <c r="C105" s="30"/>
      <c r="D105" s="30"/>
      <c r="E105" s="24"/>
      <c r="F105" s="8" t="s">
        <v>2</v>
      </c>
      <c r="G105" s="9">
        <v>0</v>
      </c>
      <c r="H105" s="9">
        <v>0</v>
      </c>
      <c r="I105" s="9">
        <v>0</v>
      </c>
      <c r="L105" s="74"/>
    </row>
    <row r="106" spans="1:12" ht="45" x14ac:dyDescent="0.25">
      <c r="A106" s="24"/>
      <c r="B106" s="36"/>
      <c r="C106" s="30"/>
      <c r="D106" s="30"/>
      <c r="E106" s="24"/>
      <c r="F106" s="8" t="s">
        <v>51</v>
      </c>
      <c r="G106" s="9">
        <v>0</v>
      </c>
      <c r="H106" s="9">
        <v>0</v>
      </c>
      <c r="I106" s="9">
        <v>0</v>
      </c>
      <c r="L106" s="74"/>
    </row>
    <row r="107" spans="1:12" ht="30" x14ac:dyDescent="0.25">
      <c r="A107" s="24"/>
      <c r="B107" s="36"/>
      <c r="C107" s="30"/>
      <c r="D107" s="30"/>
      <c r="E107" s="24"/>
      <c r="F107" s="8" t="s">
        <v>50</v>
      </c>
      <c r="G107" s="9">
        <v>30604.16</v>
      </c>
      <c r="H107" s="9">
        <v>30708.37</v>
      </c>
      <c r="I107" s="9">
        <v>30708.6</v>
      </c>
      <c r="L107" s="74"/>
    </row>
    <row r="108" spans="1:12" ht="30" x14ac:dyDescent="0.25">
      <c r="A108" s="25"/>
      <c r="B108" s="37"/>
      <c r="C108" s="31"/>
      <c r="D108" s="31"/>
      <c r="E108" s="25"/>
      <c r="F108" s="8" t="s">
        <v>3</v>
      </c>
      <c r="G108" s="9">
        <v>0</v>
      </c>
      <c r="H108" s="9"/>
      <c r="I108" s="9"/>
      <c r="L108" s="74"/>
    </row>
    <row r="109" spans="1:12" ht="15" customHeight="1" x14ac:dyDescent="0.25">
      <c r="A109" s="23" t="s">
        <v>90</v>
      </c>
      <c r="B109" s="35" t="s">
        <v>73</v>
      </c>
      <c r="C109" s="29" t="s">
        <v>147</v>
      </c>
      <c r="D109" s="29" t="s">
        <v>121</v>
      </c>
      <c r="E109" s="23" t="s">
        <v>180</v>
      </c>
      <c r="F109" s="8" t="s">
        <v>1</v>
      </c>
      <c r="G109" s="9">
        <f>G110+G111+G112+G113</f>
        <v>19279.830000000002</v>
      </c>
      <c r="H109" s="9">
        <f t="shared" ref="H109:I109" si="18">H110+H111+H112+H113</f>
        <v>14929.4</v>
      </c>
      <c r="I109" s="9">
        <f t="shared" si="18"/>
        <v>14346.3</v>
      </c>
      <c r="L109" s="74"/>
    </row>
    <row r="110" spans="1:12" ht="45" x14ac:dyDescent="0.25">
      <c r="A110" s="24"/>
      <c r="B110" s="36"/>
      <c r="C110" s="30"/>
      <c r="D110" s="30"/>
      <c r="E110" s="24"/>
      <c r="F110" s="8" t="s">
        <v>2</v>
      </c>
      <c r="G110" s="9">
        <v>0</v>
      </c>
      <c r="H110" s="9">
        <v>0</v>
      </c>
      <c r="I110" s="9">
        <v>0</v>
      </c>
      <c r="L110" s="74"/>
    </row>
    <row r="111" spans="1:12" ht="45" x14ac:dyDescent="0.25">
      <c r="A111" s="24"/>
      <c r="B111" s="36"/>
      <c r="C111" s="30"/>
      <c r="D111" s="30"/>
      <c r="E111" s="24"/>
      <c r="F111" s="8" t="s">
        <v>51</v>
      </c>
      <c r="G111" s="9">
        <v>0</v>
      </c>
      <c r="H111" s="9">
        <v>0</v>
      </c>
      <c r="I111" s="9">
        <v>0</v>
      </c>
      <c r="L111" s="74"/>
    </row>
    <row r="112" spans="1:12" ht="30" x14ac:dyDescent="0.25">
      <c r="A112" s="24"/>
      <c r="B112" s="36"/>
      <c r="C112" s="30"/>
      <c r="D112" s="30"/>
      <c r="E112" s="24"/>
      <c r="F112" s="8" t="s">
        <v>50</v>
      </c>
      <c r="G112" s="9">
        <v>19279.830000000002</v>
      </c>
      <c r="H112" s="9">
        <v>14929.4</v>
      </c>
      <c r="I112" s="9">
        <v>14346.3</v>
      </c>
      <c r="L112" s="74"/>
    </row>
    <row r="113" spans="1:12" ht="30" x14ac:dyDescent="0.25">
      <c r="A113" s="25"/>
      <c r="B113" s="37"/>
      <c r="C113" s="31"/>
      <c r="D113" s="31"/>
      <c r="E113" s="25"/>
      <c r="F113" s="8" t="s">
        <v>3</v>
      </c>
      <c r="G113" s="9">
        <v>0</v>
      </c>
      <c r="H113" s="9">
        <v>0</v>
      </c>
      <c r="I113" s="9">
        <v>0</v>
      </c>
      <c r="L113" s="74"/>
    </row>
    <row r="114" spans="1:12" ht="15" customHeight="1" x14ac:dyDescent="0.25">
      <c r="A114" s="52" t="s">
        <v>91</v>
      </c>
      <c r="B114" s="35" t="s">
        <v>88</v>
      </c>
      <c r="C114" s="29" t="s">
        <v>147</v>
      </c>
      <c r="D114" s="29" t="s">
        <v>121</v>
      </c>
      <c r="E114" s="23" t="s">
        <v>181</v>
      </c>
      <c r="F114" s="8" t="s">
        <v>1</v>
      </c>
      <c r="G114" s="9">
        <f>G117</f>
        <v>61741.54</v>
      </c>
      <c r="H114" s="9">
        <f>H117</f>
        <v>100</v>
      </c>
      <c r="I114" s="9">
        <f>I117</f>
        <v>100</v>
      </c>
      <c r="L114" s="73" t="s">
        <v>156</v>
      </c>
    </row>
    <row r="115" spans="1:12" ht="45" x14ac:dyDescent="0.25">
      <c r="A115" s="53"/>
      <c r="B115" s="36"/>
      <c r="C115" s="30"/>
      <c r="D115" s="30"/>
      <c r="E115" s="24"/>
      <c r="F115" s="8" t="s">
        <v>2</v>
      </c>
      <c r="G115" s="9">
        <f>G120+G125</f>
        <v>0</v>
      </c>
      <c r="H115" s="9">
        <f>H120+H125</f>
        <v>0</v>
      </c>
      <c r="I115" s="9">
        <f>I120+I125</f>
        <v>0</v>
      </c>
      <c r="L115" s="74"/>
    </row>
    <row r="116" spans="1:12" ht="45" x14ac:dyDescent="0.25">
      <c r="A116" s="53"/>
      <c r="B116" s="36"/>
      <c r="C116" s="30"/>
      <c r="D116" s="30"/>
      <c r="E116" s="24"/>
      <c r="F116" s="8" t="s">
        <v>51</v>
      </c>
      <c r="G116" s="9">
        <v>0</v>
      </c>
      <c r="H116" s="9">
        <f>H121+H126</f>
        <v>0</v>
      </c>
      <c r="I116" s="9">
        <f>I121+I126</f>
        <v>0</v>
      </c>
      <c r="L116" s="74"/>
    </row>
    <row r="117" spans="1:12" ht="30" x14ac:dyDescent="0.25">
      <c r="A117" s="53"/>
      <c r="B117" s="36"/>
      <c r="C117" s="30"/>
      <c r="D117" s="30"/>
      <c r="E117" s="24"/>
      <c r="F117" s="8" t="s">
        <v>50</v>
      </c>
      <c r="G117" s="9">
        <v>61741.54</v>
      </c>
      <c r="H117" s="9">
        <v>100</v>
      </c>
      <c r="I117" s="9">
        <v>100</v>
      </c>
      <c r="L117" s="74"/>
    </row>
    <row r="118" spans="1:12" ht="30" x14ac:dyDescent="0.25">
      <c r="A118" s="54"/>
      <c r="B118" s="37"/>
      <c r="C118" s="31"/>
      <c r="D118" s="31"/>
      <c r="E118" s="25"/>
      <c r="F118" s="8" t="s">
        <v>3</v>
      </c>
      <c r="G118" s="9">
        <f>G123+G128</f>
        <v>0</v>
      </c>
      <c r="H118" s="9">
        <f>H123+H128</f>
        <v>0</v>
      </c>
      <c r="I118" s="9">
        <f>I123+I128</f>
        <v>0</v>
      </c>
      <c r="L118" s="74"/>
    </row>
    <row r="119" spans="1:12" ht="17.25" customHeight="1" x14ac:dyDescent="0.25">
      <c r="A119" s="23" t="s">
        <v>92</v>
      </c>
      <c r="B119" s="35" t="s">
        <v>89</v>
      </c>
      <c r="C119" s="29" t="s">
        <v>147</v>
      </c>
      <c r="D119" s="29" t="s">
        <v>121</v>
      </c>
      <c r="E119" s="23" t="s">
        <v>182</v>
      </c>
      <c r="F119" s="8" t="s">
        <v>1</v>
      </c>
      <c r="G119" s="9">
        <f>G120+G121+G122+G123</f>
        <v>187</v>
      </c>
      <c r="H119" s="9">
        <f t="shared" ref="H119:I119" si="19">H120+H121+H122+H123</f>
        <v>0</v>
      </c>
      <c r="I119" s="9">
        <f t="shared" si="19"/>
        <v>0</v>
      </c>
      <c r="L119" s="74"/>
    </row>
    <row r="120" spans="1:12" ht="45" x14ac:dyDescent="0.25">
      <c r="A120" s="24"/>
      <c r="B120" s="36"/>
      <c r="C120" s="30"/>
      <c r="D120" s="30"/>
      <c r="E120" s="24"/>
      <c r="F120" s="8" t="s">
        <v>2</v>
      </c>
      <c r="G120" s="9">
        <v>0</v>
      </c>
      <c r="H120" s="9">
        <v>0</v>
      </c>
      <c r="I120" s="9">
        <v>0</v>
      </c>
      <c r="L120" s="74"/>
    </row>
    <row r="121" spans="1:12" ht="45" x14ac:dyDescent="0.25">
      <c r="A121" s="24"/>
      <c r="B121" s="36"/>
      <c r="C121" s="30"/>
      <c r="D121" s="30"/>
      <c r="E121" s="24"/>
      <c r="F121" s="8" t="s">
        <v>51</v>
      </c>
      <c r="G121" s="9">
        <v>0</v>
      </c>
      <c r="H121" s="9">
        <v>0</v>
      </c>
      <c r="I121" s="9">
        <v>0</v>
      </c>
      <c r="L121" s="74"/>
    </row>
    <row r="122" spans="1:12" ht="30" x14ac:dyDescent="0.25">
      <c r="A122" s="24"/>
      <c r="B122" s="36"/>
      <c r="C122" s="30"/>
      <c r="D122" s="30"/>
      <c r="E122" s="24"/>
      <c r="F122" s="8" t="s">
        <v>50</v>
      </c>
      <c r="G122" s="9">
        <v>187</v>
      </c>
      <c r="H122" s="9">
        <v>0</v>
      </c>
      <c r="I122" s="9">
        <v>0</v>
      </c>
      <c r="L122" s="74"/>
    </row>
    <row r="123" spans="1:12" ht="30" x14ac:dyDescent="0.25">
      <c r="A123" s="25"/>
      <c r="B123" s="37"/>
      <c r="C123" s="31"/>
      <c r="D123" s="31"/>
      <c r="E123" s="25"/>
      <c r="F123" s="8" t="s">
        <v>3</v>
      </c>
      <c r="G123" s="9">
        <v>0</v>
      </c>
      <c r="H123" s="9">
        <v>0</v>
      </c>
      <c r="I123" s="9">
        <v>0</v>
      </c>
      <c r="L123" s="74"/>
    </row>
    <row r="124" spans="1:12" ht="15" customHeight="1" x14ac:dyDescent="0.25">
      <c r="A124" s="23" t="s">
        <v>114</v>
      </c>
      <c r="B124" s="35" t="s">
        <v>106</v>
      </c>
      <c r="C124" s="29" t="s">
        <v>147</v>
      </c>
      <c r="D124" s="29" t="s">
        <v>121</v>
      </c>
      <c r="E124" s="23" t="s">
        <v>183</v>
      </c>
      <c r="F124" s="8" t="s">
        <v>1</v>
      </c>
      <c r="G124" s="9">
        <f>G125+G126+G127+G128</f>
        <v>2567.6799999999998</v>
      </c>
      <c r="H124" s="9">
        <f t="shared" ref="H124:I124" si="20">H125+H126+H127+H128</f>
        <v>630</v>
      </c>
      <c r="I124" s="9">
        <f t="shared" si="20"/>
        <v>0</v>
      </c>
      <c r="L124" s="74"/>
    </row>
    <row r="125" spans="1:12" ht="45" x14ac:dyDescent="0.25">
      <c r="A125" s="24"/>
      <c r="B125" s="36"/>
      <c r="C125" s="30"/>
      <c r="D125" s="30"/>
      <c r="E125" s="24"/>
      <c r="F125" s="8" t="s">
        <v>2</v>
      </c>
      <c r="G125" s="9">
        <v>0</v>
      </c>
      <c r="H125" s="9">
        <v>0</v>
      </c>
      <c r="I125" s="9">
        <v>0</v>
      </c>
      <c r="L125" s="74"/>
    </row>
    <row r="126" spans="1:12" ht="45" x14ac:dyDescent="0.25">
      <c r="A126" s="24"/>
      <c r="B126" s="36"/>
      <c r="C126" s="30"/>
      <c r="D126" s="30"/>
      <c r="E126" s="24"/>
      <c r="F126" s="8" t="s">
        <v>51</v>
      </c>
      <c r="G126" s="9">
        <v>2263.6</v>
      </c>
      <c r="H126" s="9">
        <v>0</v>
      </c>
      <c r="I126" s="9">
        <v>0</v>
      </c>
      <c r="L126" s="74"/>
    </row>
    <row r="127" spans="1:12" ht="30" x14ac:dyDescent="0.25">
      <c r="A127" s="24"/>
      <c r="B127" s="36"/>
      <c r="C127" s="30"/>
      <c r="D127" s="30"/>
      <c r="E127" s="24"/>
      <c r="F127" s="8" t="s">
        <v>50</v>
      </c>
      <c r="G127" s="9">
        <v>304.08</v>
      </c>
      <c r="H127" s="9">
        <v>630</v>
      </c>
      <c r="I127" s="9">
        <v>0</v>
      </c>
      <c r="L127" s="74"/>
    </row>
    <row r="128" spans="1:12" ht="30" x14ac:dyDescent="0.25">
      <c r="A128" s="25"/>
      <c r="B128" s="37"/>
      <c r="C128" s="31"/>
      <c r="D128" s="31"/>
      <c r="E128" s="25"/>
      <c r="F128" s="8" t="s">
        <v>3</v>
      </c>
      <c r="G128" s="9">
        <v>0</v>
      </c>
      <c r="H128" s="9">
        <v>0</v>
      </c>
      <c r="I128" s="9">
        <v>0</v>
      </c>
      <c r="L128" s="74"/>
    </row>
    <row r="129" spans="1:12" ht="15" customHeight="1" x14ac:dyDescent="0.25">
      <c r="A129" s="23" t="s">
        <v>115</v>
      </c>
      <c r="B129" s="35" t="s">
        <v>116</v>
      </c>
      <c r="C129" s="29" t="s">
        <v>147</v>
      </c>
      <c r="D129" s="29" t="s">
        <v>121</v>
      </c>
      <c r="E129" s="23" t="s">
        <v>184</v>
      </c>
      <c r="F129" s="8" t="s">
        <v>1</v>
      </c>
      <c r="G129" s="9">
        <f>G130+G131+G132+G133</f>
        <v>3030.3</v>
      </c>
      <c r="H129" s="9">
        <f t="shared" ref="H129:I129" si="21">H130+H131+H132+H133</f>
        <v>0</v>
      </c>
      <c r="I129" s="9">
        <f t="shared" si="21"/>
        <v>0</v>
      </c>
      <c r="L129" s="74"/>
    </row>
    <row r="130" spans="1:12" ht="45" x14ac:dyDescent="0.25">
      <c r="A130" s="24"/>
      <c r="B130" s="36"/>
      <c r="C130" s="30"/>
      <c r="D130" s="30"/>
      <c r="E130" s="24"/>
      <c r="F130" s="8" t="s">
        <v>2</v>
      </c>
      <c r="G130" s="9">
        <v>0</v>
      </c>
      <c r="H130" s="9">
        <v>0</v>
      </c>
      <c r="I130" s="9">
        <v>0</v>
      </c>
      <c r="L130" s="74"/>
    </row>
    <row r="131" spans="1:12" ht="45" x14ac:dyDescent="0.25">
      <c r="A131" s="24"/>
      <c r="B131" s="36"/>
      <c r="C131" s="30"/>
      <c r="D131" s="30"/>
      <c r="E131" s="24"/>
      <c r="F131" s="8" t="s">
        <v>51</v>
      </c>
      <c r="G131" s="9">
        <v>3000</v>
      </c>
      <c r="H131" s="9">
        <v>0</v>
      </c>
      <c r="I131" s="9">
        <v>0</v>
      </c>
      <c r="L131" s="74"/>
    </row>
    <row r="132" spans="1:12" ht="30" x14ac:dyDescent="0.25">
      <c r="A132" s="24"/>
      <c r="B132" s="36"/>
      <c r="C132" s="30"/>
      <c r="D132" s="30"/>
      <c r="E132" s="24"/>
      <c r="F132" s="8" t="s">
        <v>50</v>
      </c>
      <c r="G132" s="9">
        <v>30.3</v>
      </c>
      <c r="H132" s="9">
        <v>0</v>
      </c>
      <c r="I132" s="9">
        <v>0</v>
      </c>
      <c r="L132" s="74"/>
    </row>
    <row r="133" spans="1:12" ht="30" x14ac:dyDescent="0.25">
      <c r="A133" s="25"/>
      <c r="B133" s="37"/>
      <c r="C133" s="31"/>
      <c r="D133" s="31"/>
      <c r="E133" s="25"/>
      <c r="F133" s="8" t="s">
        <v>3</v>
      </c>
      <c r="G133" s="9">
        <v>0</v>
      </c>
      <c r="H133" s="9">
        <v>0</v>
      </c>
      <c r="I133" s="9">
        <v>0</v>
      </c>
      <c r="L133" s="74"/>
    </row>
    <row r="134" spans="1:12" ht="15" customHeight="1" x14ac:dyDescent="0.25">
      <c r="A134" s="23" t="s">
        <v>75</v>
      </c>
      <c r="B134" s="35" t="s">
        <v>74</v>
      </c>
      <c r="C134" s="29" t="s">
        <v>147</v>
      </c>
      <c r="D134" s="29" t="s">
        <v>121</v>
      </c>
      <c r="E134" s="23" t="s">
        <v>185</v>
      </c>
      <c r="F134" s="8" t="s">
        <v>1</v>
      </c>
      <c r="G134" s="9">
        <f t="shared" ref="G134:I138" si="22">G139+G144</f>
        <v>29377.53</v>
      </c>
      <c r="H134" s="9">
        <f t="shared" si="22"/>
        <v>29377.53</v>
      </c>
      <c r="I134" s="9">
        <f t="shared" si="22"/>
        <v>29724.33</v>
      </c>
      <c r="L134" s="74"/>
    </row>
    <row r="135" spans="1:12" ht="45" x14ac:dyDescent="0.25">
      <c r="A135" s="24"/>
      <c r="B135" s="36"/>
      <c r="C135" s="30"/>
      <c r="D135" s="30"/>
      <c r="E135" s="24"/>
      <c r="F135" s="8" t="s">
        <v>2</v>
      </c>
      <c r="G135" s="9">
        <f t="shared" si="22"/>
        <v>17587.96</v>
      </c>
      <c r="H135" s="9">
        <f t="shared" si="22"/>
        <v>17587.96</v>
      </c>
      <c r="I135" s="9">
        <f t="shared" si="22"/>
        <v>17453.580000000002</v>
      </c>
      <c r="L135" s="74"/>
    </row>
    <row r="136" spans="1:12" ht="45" x14ac:dyDescent="0.25">
      <c r="A136" s="24"/>
      <c r="B136" s="36"/>
      <c r="C136" s="30"/>
      <c r="D136" s="30"/>
      <c r="E136" s="24"/>
      <c r="F136" s="8" t="s">
        <v>51</v>
      </c>
      <c r="G136" s="9">
        <f t="shared" si="22"/>
        <v>11789.57</v>
      </c>
      <c r="H136" s="9">
        <f t="shared" si="22"/>
        <v>11789.57</v>
      </c>
      <c r="I136" s="9">
        <f t="shared" si="22"/>
        <v>12270.75</v>
      </c>
      <c r="L136" s="74"/>
    </row>
    <row r="137" spans="1:12" ht="30" x14ac:dyDescent="0.25">
      <c r="A137" s="24"/>
      <c r="B137" s="36"/>
      <c r="C137" s="30"/>
      <c r="D137" s="30"/>
      <c r="E137" s="24"/>
      <c r="F137" s="8" t="s">
        <v>50</v>
      </c>
      <c r="G137" s="9">
        <f t="shared" si="22"/>
        <v>0</v>
      </c>
      <c r="H137" s="9">
        <f t="shared" si="22"/>
        <v>0</v>
      </c>
      <c r="I137" s="9">
        <f t="shared" si="22"/>
        <v>0</v>
      </c>
      <c r="L137" s="74"/>
    </row>
    <row r="138" spans="1:12" ht="30" x14ac:dyDescent="0.25">
      <c r="A138" s="25"/>
      <c r="B138" s="37"/>
      <c r="C138" s="31"/>
      <c r="D138" s="31"/>
      <c r="E138" s="25"/>
      <c r="F138" s="8" t="s">
        <v>3</v>
      </c>
      <c r="G138" s="9">
        <f t="shared" si="22"/>
        <v>0</v>
      </c>
      <c r="H138" s="9">
        <f t="shared" si="22"/>
        <v>0</v>
      </c>
      <c r="I138" s="9">
        <f t="shared" si="22"/>
        <v>0</v>
      </c>
      <c r="L138" s="74"/>
    </row>
    <row r="139" spans="1:12" ht="20.25" customHeight="1" x14ac:dyDescent="0.25">
      <c r="A139" s="23" t="s">
        <v>76</v>
      </c>
      <c r="B139" s="35" t="s">
        <v>93</v>
      </c>
      <c r="C139" s="29" t="s">
        <v>147</v>
      </c>
      <c r="D139" s="29" t="s">
        <v>121</v>
      </c>
      <c r="E139" s="23" t="s">
        <v>186</v>
      </c>
      <c r="F139" s="8" t="s">
        <v>1</v>
      </c>
      <c r="G139" s="9">
        <f>G140+G141+G142+G143</f>
        <v>8439.48</v>
      </c>
      <c r="H139" s="9">
        <f t="shared" ref="H139:I139" si="23">H140+H141+H142+H143</f>
        <v>8439.48</v>
      </c>
      <c r="I139" s="9">
        <f t="shared" si="23"/>
        <v>8439.48</v>
      </c>
      <c r="L139" s="74"/>
    </row>
    <row r="140" spans="1:12" ht="45" x14ac:dyDescent="0.25">
      <c r="A140" s="24"/>
      <c r="B140" s="36"/>
      <c r="C140" s="30"/>
      <c r="D140" s="30"/>
      <c r="E140" s="24"/>
      <c r="F140" s="8" t="s">
        <v>2</v>
      </c>
      <c r="G140" s="9">
        <v>0</v>
      </c>
      <c r="H140" s="9">
        <v>0</v>
      </c>
      <c r="I140" s="9">
        <v>0</v>
      </c>
      <c r="L140" s="74"/>
    </row>
    <row r="141" spans="1:12" ht="45" x14ac:dyDescent="0.25">
      <c r="A141" s="24"/>
      <c r="B141" s="36"/>
      <c r="C141" s="30"/>
      <c r="D141" s="30"/>
      <c r="E141" s="24"/>
      <c r="F141" s="8" t="s">
        <v>51</v>
      </c>
      <c r="G141" s="9">
        <v>8439.48</v>
      </c>
      <c r="H141" s="9">
        <v>8439.48</v>
      </c>
      <c r="I141" s="9">
        <v>8439.48</v>
      </c>
      <c r="L141" s="74"/>
    </row>
    <row r="142" spans="1:12" ht="25.5" customHeight="1" x14ac:dyDescent="0.25">
      <c r="A142" s="24"/>
      <c r="B142" s="36"/>
      <c r="C142" s="30"/>
      <c r="D142" s="30"/>
      <c r="E142" s="24"/>
      <c r="F142" s="8" t="s">
        <v>50</v>
      </c>
      <c r="G142" s="9">
        <v>0</v>
      </c>
      <c r="H142" s="9">
        <v>0</v>
      </c>
      <c r="I142" s="9">
        <v>0</v>
      </c>
      <c r="L142" s="74"/>
    </row>
    <row r="143" spans="1:12" ht="30" x14ac:dyDescent="0.25">
      <c r="A143" s="25"/>
      <c r="B143" s="12"/>
      <c r="C143" s="31"/>
      <c r="D143" s="31"/>
      <c r="E143" s="25"/>
      <c r="F143" s="8" t="s">
        <v>3</v>
      </c>
      <c r="G143" s="9">
        <v>0</v>
      </c>
      <c r="H143" s="9">
        <v>0</v>
      </c>
      <c r="I143" s="9">
        <v>0</v>
      </c>
      <c r="L143" s="74"/>
    </row>
    <row r="144" spans="1:12" ht="20.25" customHeight="1" x14ac:dyDescent="0.25">
      <c r="A144" s="23" t="s">
        <v>77</v>
      </c>
      <c r="B144" s="46" t="s">
        <v>94</v>
      </c>
      <c r="C144" s="29" t="s">
        <v>147</v>
      </c>
      <c r="D144" s="29" t="s">
        <v>121</v>
      </c>
      <c r="E144" s="80" t="s">
        <v>187</v>
      </c>
      <c r="F144" s="8" t="s">
        <v>1</v>
      </c>
      <c r="G144" s="9">
        <f>G145+G146+G147+G148</f>
        <v>20938.05</v>
      </c>
      <c r="H144" s="9">
        <f>H145+H146+H147+H148</f>
        <v>20938.05</v>
      </c>
      <c r="I144" s="9">
        <f>I145+I146+I147+I148</f>
        <v>21284.850000000002</v>
      </c>
      <c r="L144" s="74"/>
    </row>
    <row r="145" spans="1:12" ht="45" x14ac:dyDescent="0.25">
      <c r="A145" s="24"/>
      <c r="B145" s="47"/>
      <c r="C145" s="30"/>
      <c r="D145" s="30"/>
      <c r="E145" s="81"/>
      <c r="F145" s="8" t="s">
        <v>2</v>
      </c>
      <c r="G145" s="9">
        <v>17587.96</v>
      </c>
      <c r="H145" s="9">
        <v>17587.96</v>
      </c>
      <c r="I145" s="9">
        <v>17453.580000000002</v>
      </c>
      <c r="L145" s="74"/>
    </row>
    <row r="146" spans="1:12" ht="45" x14ac:dyDescent="0.25">
      <c r="A146" s="24"/>
      <c r="B146" s="47"/>
      <c r="C146" s="30"/>
      <c r="D146" s="30"/>
      <c r="E146" s="81"/>
      <c r="F146" s="8" t="s">
        <v>51</v>
      </c>
      <c r="G146" s="9">
        <v>3350.09</v>
      </c>
      <c r="H146" s="9">
        <v>3350.09</v>
      </c>
      <c r="I146" s="9">
        <v>3831.27</v>
      </c>
      <c r="L146" s="74"/>
    </row>
    <row r="147" spans="1:12" ht="30" x14ac:dyDescent="0.25">
      <c r="A147" s="24"/>
      <c r="B147" s="47"/>
      <c r="C147" s="30"/>
      <c r="D147" s="30"/>
      <c r="E147" s="81"/>
      <c r="F147" s="8" t="s">
        <v>50</v>
      </c>
      <c r="G147" s="9">
        <v>0</v>
      </c>
      <c r="H147" s="9">
        <v>0</v>
      </c>
      <c r="I147" s="9">
        <v>0</v>
      </c>
      <c r="L147" s="74"/>
    </row>
    <row r="148" spans="1:12" ht="30" x14ac:dyDescent="0.25">
      <c r="A148" s="24"/>
      <c r="B148" s="48"/>
      <c r="C148" s="31"/>
      <c r="D148" s="31"/>
      <c r="E148" s="82"/>
      <c r="F148" s="10" t="s">
        <v>3</v>
      </c>
      <c r="G148" s="18">
        <v>0</v>
      </c>
      <c r="H148" s="18">
        <v>0</v>
      </c>
      <c r="I148" s="18">
        <v>0</v>
      </c>
      <c r="L148" s="75"/>
    </row>
    <row r="149" spans="1:12" x14ac:dyDescent="0.25">
      <c r="A149" s="41" t="s">
        <v>129</v>
      </c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3"/>
    </row>
    <row r="150" spans="1:12" x14ac:dyDescent="0.25">
      <c r="A150" s="41" t="s">
        <v>130</v>
      </c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3"/>
    </row>
    <row r="151" spans="1:12" ht="30" customHeight="1" x14ac:dyDescent="0.25">
      <c r="A151" s="41" t="s">
        <v>131</v>
      </c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3"/>
    </row>
    <row r="152" spans="1:12" ht="18" customHeight="1" x14ac:dyDescent="0.25">
      <c r="A152" s="49" t="s">
        <v>123</v>
      </c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1"/>
    </row>
    <row r="153" spans="1:12" ht="16.5" customHeight="1" x14ac:dyDescent="0.25">
      <c r="A153" s="23">
        <v>3</v>
      </c>
      <c r="B153" s="35" t="s">
        <v>25</v>
      </c>
      <c r="C153" s="29" t="s">
        <v>148</v>
      </c>
      <c r="D153" s="29" t="s">
        <v>121</v>
      </c>
      <c r="E153" s="23" t="s">
        <v>193</v>
      </c>
      <c r="F153" s="8" t="s">
        <v>1</v>
      </c>
      <c r="G153" s="9">
        <f>G154+G155+G156+G157</f>
        <v>49162.1</v>
      </c>
      <c r="H153" s="9">
        <f t="shared" ref="H153:I153" si="24">H154+H155+H156+H157</f>
        <v>47494.79</v>
      </c>
      <c r="I153" s="9">
        <f t="shared" si="24"/>
        <v>49386.670000000006</v>
      </c>
      <c r="L153" s="73" t="s">
        <v>157</v>
      </c>
    </row>
    <row r="154" spans="1:12" ht="45" x14ac:dyDescent="0.25">
      <c r="A154" s="24"/>
      <c r="B154" s="36"/>
      <c r="C154" s="30"/>
      <c r="D154" s="30"/>
      <c r="E154" s="24"/>
      <c r="F154" s="8" t="s">
        <v>2</v>
      </c>
      <c r="G154" s="9">
        <f>G159+G181</f>
        <v>0</v>
      </c>
      <c r="H154" s="9">
        <f>H159+H181</f>
        <v>0</v>
      </c>
      <c r="I154" s="9">
        <f>I159+I181</f>
        <v>0</v>
      </c>
      <c r="L154" s="74"/>
    </row>
    <row r="155" spans="1:12" ht="45" x14ac:dyDescent="0.25">
      <c r="A155" s="24"/>
      <c r="B155" s="36"/>
      <c r="C155" s="30"/>
      <c r="D155" s="30"/>
      <c r="E155" s="24"/>
      <c r="F155" s="8" t="s">
        <v>51</v>
      </c>
      <c r="G155" s="9">
        <f t="shared" ref="G155:I156" si="25">G160+G182+G194</f>
        <v>3398.22</v>
      </c>
      <c r="H155" s="9">
        <f t="shared" si="25"/>
        <v>2616.29</v>
      </c>
      <c r="I155" s="9">
        <f t="shared" si="25"/>
        <v>2616.29</v>
      </c>
      <c r="L155" s="74"/>
    </row>
    <row r="156" spans="1:12" ht="30" x14ac:dyDescent="0.25">
      <c r="A156" s="24"/>
      <c r="B156" s="36"/>
      <c r="C156" s="30"/>
      <c r="D156" s="30"/>
      <c r="E156" s="24"/>
      <c r="F156" s="8" t="s">
        <v>50</v>
      </c>
      <c r="G156" s="9">
        <f t="shared" si="25"/>
        <v>45763.88</v>
      </c>
      <c r="H156" s="9">
        <f t="shared" si="25"/>
        <v>44878.5</v>
      </c>
      <c r="I156" s="9">
        <f t="shared" si="25"/>
        <v>46770.380000000005</v>
      </c>
      <c r="L156" s="74"/>
    </row>
    <row r="157" spans="1:12" ht="30" x14ac:dyDescent="0.25">
      <c r="A157" s="25"/>
      <c r="B157" s="37"/>
      <c r="C157" s="31"/>
      <c r="D157" s="31"/>
      <c r="E157" s="25"/>
      <c r="F157" s="8" t="s">
        <v>3</v>
      </c>
      <c r="G157" s="9">
        <f>G162+G184</f>
        <v>0</v>
      </c>
      <c r="H157" s="9">
        <f>H162+H184</f>
        <v>0</v>
      </c>
      <c r="I157" s="9">
        <f>I162+I184</f>
        <v>0</v>
      </c>
      <c r="L157" s="75"/>
    </row>
    <row r="158" spans="1:12" ht="18.75" customHeight="1" x14ac:dyDescent="0.25">
      <c r="A158" s="23" t="s">
        <v>11</v>
      </c>
      <c r="B158" s="35" t="s">
        <v>26</v>
      </c>
      <c r="C158" s="29" t="s">
        <v>148</v>
      </c>
      <c r="D158" s="29" t="s">
        <v>121</v>
      </c>
      <c r="E158" s="23" t="s">
        <v>188</v>
      </c>
      <c r="F158" s="8" t="s">
        <v>1</v>
      </c>
      <c r="G158" s="9">
        <f t="shared" ref="G158:I162" si="26">G163+G168+G173</f>
        <v>41502.78</v>
      </c>
      <c r="H158" s="9">
        <f t="shared" si="26"/>
        <v>43667.7</v>
      </c>
      <c r="I158" s="9">
        <f t="shared" si="26"/>
        <v>45559.58</v>
      </c>
      <c r="L158" s="73" t="s">
        <v>158</v>
      </c>
    </row>
    <row r="159" spans="1:12" ht="45" x14ac:dyDescent="0.25">
      <c r="A159" s="24"/>
      <c r="B159" s="36"/>
      <c r="C159" s="30"/>
      <c r="D159" s="30"/>
      <c r="E159" s="24"/>
      <c r="F159" s="8" t="s">
        <v>2</v>
      </c>
      <c r="G159" s="9">
        <f t="shared" si="26"/>
        <v>0</v>
      </c>
      <c r="H159" s="9">
        <f t="shared" si="26"/>
        <v>0</v>
      </c>
      <c r="I159" s="9">
        <f t="shared" si="26"/>
        <v>0</v>
      </c>
      <c r="L159" s="74"/>
    </row>
    <row r="160" spans="1:12" ht="45" x14ac:dyDescent="0.25">
      <c r="A160" s="24"/>
      <c r="B160" s="36"/>
      <c r="C160" s="30"/>
      <c r="D160" s="30"/>
      <c r="E160" s="24"/>
      <c r="F160" s="8" t="s">
        <v>51</v>
      </c>
      <c r="G160" s="9">
        <f t="shared" si="26"/>
        <v>0</v>
      </c>
      <c r="H160" s="9">
        <f t="shared" si="26"/>
        <v>0</v>
      </c>
      <c r="I160" s="9">
        <f t="shared" si="26"/>
        <v>0</v>
      </c>
      <c r="L160" s="74"/>
    </row>
    <row r="161" spans="1:12" ht="30" x14ac:dyDescent="0.25">
      <c r="A161" s="24"/>
      <c r="B161" s="36"/>
      <c r="C161" s="30"/>
      <c r="D161" s="30"/>
      <c r="E161" s="24"/>
      <c r="F161" s="8" t="s">
        <v>50</v>
      </c>
      <c r="G161" s="9">
        <f t="shared" si="26"/>
        <v>41502.78</v>
      </c>
      <c r="H161" s="9">
        <f t="shared" si="26"/>
        <v>43667.7</v>
      </c>
      <c r="I161" s="9">
        <f t="shared" si="26"/>
        <v>45559.58</v>
      </c>
      <c r="L161" s="74"/>
    </row>
    <row r="162" spans="1:12" ht="30" x14ac:dyDescent="0.25">
      <c r="A162" s="25"/>
      <c r="B162" s="37"/>
      <c r="C162" s="31"/>
      <c r="D162" s="31"/>
      <c r="E162" s="25"/>
      <c r="F162" s="8" t="s">
        <v>3</v>
      </c>
      <c r="G162" s="9">
        <f t="shared" si="26"/>
        <v>0</v>
      </c>
      <c r="H162" s="9">
        <f t="shared" si="26"/>
        <v>0</v>
      </c>
      <c r="I162" s="9">
        <f t="shared" si="26"/>
        <v>0</v>
      </c>
      <c r="L162" s="74"/>
    </row>
    <row r="163" spans="1:12" ht="18.75" customHeight="1" x14ac:dyDescent="0.25">
      <c r="A163" s="23" t="s">
        <v>12</v>
      </c>
      <c r="B163" s="35" t="s">
        <v>95</v>
      </c>
      <c r="C163" s="29" t="s">
        <v>148</v>
      </c>
      <c r="D163" s="29" t="s">
        <v>121</v>
      </c>
      <c r="E163" s="23" t="s">
        <v>189</v>
      </c>
      <c r="F163" s="8" t="s">
        <v>1</v>
      </c>
      <c r="G163" s="9">
        <f>G164+G165+G166+G167</f>
        <v>39273</v>
      </c>
      <c r="H163" s="9">
        <f t="shared" ref="H163:I163" si="27">H164+H165+H166+H167</f>
        <v>41284</v>
      </c>
      <c r="I163" s="9">
        <f t="shared" si="27"/>
        <v>43175.78</v>
      </c>
      <c r="L163" s="74"/>
    </row>
    <row r="164" spans="1:12" ht="45" x14ac:dyDescent="0.25">
      <c r="A164" s="24"/>
      <c r="B164" s="36"/>
      <c r="C164" s="30"/>
      <c r="D164" s="30"/>
      <c r="E164" s="24"/>
      <c r="F164" s="8" t="s">
        <v>2</v>
      </c>
      <c r="G164" s="9">
        <v>0</v>
      </c>
      <c r="H164" s="9">
        <v>0</v>
      </c>
      <c r="I164" s="9">
        <v>0</v>
      </c>
      <c r="L164" s="74"/>
    </row>
    <row r="165" spans="1:12" ht="45" x14ac:dyDescent="0.25">
      <c r="A165" s="24"/>
      <c r="B165" s="36"/>
      <c r="C165" s="30"/>
      <c r="D165" s="30"/>
      <c r="E165" s="24"/>
      <c r="F165" s="8" t="s">
        <v>51</v>
      </c>
      <c r="G165" s="9">
        <v>0</v>
      </c>
      <c r="H165" s="9">
        <v>0</v>
      </c>
      <c r="I165" s="9">
        <v>0</v>
      </c>
      <c r="L165" s="74"/>
    </row>
    <row r="166" spans="1:12" ht="30" x14ac:dyDescent="0.25">
      <c r="A166" s="24"/>
      <c r="B166" s="36"/>
      <c r="C166" s="30"/>
      <c r="D166" s="30"/>
      <c r="E166" s="24"/>
      <c r="F166" s="8" t="s">
        <v>50</v>
      </c>
      <c r="G166" s="9">
        <v>39273</v>
      </c>
      <c r="H166" s="9">
        <v>41284</v>
      </c>
      <c r="I166" s="9">
        <v>43175.78</v>
      </c>
      <c r="L166" s="74"/>
    </row>
    <row r="167" spans="1:12" ht="30" x14ac:dyDescent="0.25">
      <c r="A167" s="25"/>
      <c r="B167" s="37"/>
      <c r="C167" s="31"/>
      <c r="D167" s="31"/>
      <c r="E167" s="25"/>
      <c r="F167" s="8" t="s">
        <v>3</v>
      </c>
      <c r="G167" s="9">
        <v>0</v>
      </c>
      <c r="H167" s="9">
        <v>0</v>
      </c>
      <c r="I167" s="9">
        <v>0</v>
      </c>
      <c r="L167" s="74"/>
    </row>
    <row r="168" spans="1:12" ht="22.5" customHeight="1" x14ac:dyDescent="0.25">
      <c r="A168" s="23" t="s">
        <v>13</v>
      </c>
      <c r="B168" s="35" t="s">
        <v>96</v>
      </c>
      <c r="C168" s="29" t="s">
        <v>148</v>
      </c>
      <c r="D168" s="29" t="s">
        <v>121</v>
      </c>
      <c r="E168" s="23" t="s">
        <v>190</v>
      </c>
      <c r="F168" s="8" t="s">
        <v>1</v>
      </c>
      <c r="G168" s="9">
        <f>G169+G170+G171+G172</f>
        <v>2229.7800000000002</v>
      </c>
      <c r="H168" s="9">
        <f t="shared" ref="H168:I168" si="28">H169+H170+H171+H172</f>
        <v>2383.6999999999998</v>
      </c>
      <c r="I168" s="9">
        <f t="shared" si="28"/>
        <v>2383.8000000000002</v>
      </c>
      <c r="L168" s="74"/>
    </row>
    <row r="169" spans="1:12" ht="45" x14ac:dyDescent="0.25">
      <c r="A169" s="24"/>
      <c r="B169" s="36"/>
      <c r="C169" s="30"/>
      <c r="D169" s="30"/>
      <c r="E169" s="24"/>
      <c r="F169" s="8" t="s">
        <v>2</v>
      </c>
      <c r="G169" s="9">
        <v>0</v>
      </c>
      <c r="H169" s="9">
        <v>0</v>
      </c>
      <c r="I169" s="9">
        <v>0</v>
      </c>
      <c r="L169" s="74"/>
    </row>
    <row r="170" spans="1:12" ht="45" x14ac:dyDescent="0.25">
      <c r="A170" s="24"/>
      <c r="B170" s="36"/>
      <c r="C170" s="30"/>
      <c r="D170" s="30"/>
      <c r="E170" s="24"/>
      <c r="F170" s="8" t="s">
        <v>51</v>
      </c>
      <c r="G170" s="9">
        <v>0</v>
      </c>
      <c r="H170" s="9">
        <v>0</v>
      </c>
      <c r="I170" s="9">
        <v>0</v>
      </c>
      <c r="L170" s="74"/>
    </row>
    <row r="171" spans="1:12" ht="30" x14ac:dyDescent="0.25">
      <c r="A171" s="24"/>
      <c r="B171" s="36"/>
      <c r="C171" s="30"/>
      <c r="D171" s="30"/>
      <c r="E171" s="24"/>
      <c r="F171" s="8" t="s">
        <v>50</v>
      </c>
      <c r="G171" s="9">
        <v>2229.7800000000002</v>
      </c>
      <c r="H171" s="9">
        <v>2383.6999999999998</v>
      </c>
      <c r="I171" s="9">
        <v>2383.8000000000002</v>
      </c>
      <c r="L171" s="74"/>
    </row>
    <row r="172" spans="1:12" ht="30" x14ac:dyDescent="0.25">
      <c r="A172" s="25"/>
      <c r="B172" s="37"/>
      <c r="C172" s="31"/>
      <c r="D172" s="31"/>
      <c r="E172" s="25"/>
      <c r="F172" s="8" t="s">
        <v>3</v>
      </c>
      <c r="G172" s="9">
        <v>0</v>
      </c>
      <c r="H172" s="9">
        <v>0</v>
      </c>
      <c r="I172" s="9">
        <v>0</v>
      </c>
      <c r="L172" s="74"/>
    </row>
    <row r="173" spans="1:12" ht="15" customHeight="1" x14ac:dyDescent="0.25">
      <c r="A173" s="23" t="s">
        <v>20</v>
      </c>
      <c r="B173" s="35" t="s">
        <v>97</v>
      </c>
      <c r="C173" s="29" t="s">
        <v>148</v>
      </c>
      <c r="D173" s="29" t="s">
        <v>121</v>
      </c>
      <c r="E173" s="23" t="s">
        <v>191</v>
      </c>
      <c r="F173" s="8" t="s">
        <v>1</v>
      </c>
      <c r="G173" s="9">
        <f>G174+G175+G176+G177</f>
        <v>0</v>
      </c>
      <c r="H173" s="9">
        <f t="shared" ref="H173:I173" si="29">H174+H175+H176+H177</f>
        <v>0</v>
      </c>
      <c r="I173" s="9">
        <f t="shared" si="29"/>
        <v>0</v>
      </c>
      <c r="L173" s="74"/>
    </row>
    <row r="174" spans="1:12" ht="45" x14ac:dyDescent="0.25">
      <c r="A174" s="24"/>
      <c r="B174" s="36"/>
      <c r="C174" s="30"/>
      <c r="D174" s="30"/>
      <c r="E174" s="24"/>
      <c r="F174" s="8" t="s">
        <v>2</v>
      </c>
      <c r="G174" s="9">
        <v>0</v>
      </c>
      <c r="H174" s="9">
        <v>0</v>
      </c>
      <c r="I174" s="9">
        <v>0</v>
      </c>
      <c r="L174" s="74"/>
    </row>
    <row r="175" spans="1:12" ht="45" x14ac:dyDescent="0.25">
      <c r="A175" s="24"/>
      <c r="B175" s="36"/>
      <c r="C175" s="30"/>
      <c r="D175" s="30"/>
      <c r="E175" s="24"/>
      <c r="F175" s="8" t="s">
        <v>51</v>
      </c>
      <c r="G175" s="9">
        <v>0</v>
      </c>
      <c r="H175" s="9">
        <v>0</v>
      </c>
      <c r="I175" s="9">
        <v>0</v>
      </c>
      <c r="L175" s="74"/>
    </row>
    <row r="176" spans="1:12" ht="30" x14ac:dyDescent="0.25">
      <c r="A176" s="24"/>
      <c r="B176" s="36"/>
      <c r="C176" s="30"/>
      <c r="D176" s="30"/>
      <c r="E176" s="24"/>
      <c r="F176" s="8" t="s">
        <v>50</v>
      </c>
      <c r="G176" s="9">
        <v>0</v>
      </c>
      <c r="H176" s="9">
        <v>0</v>
      </c>
      <c r="I176" s="9">
        <v>0</v>
      </c>
      <c r="L176" s="74"/>
    </row>
    <row r="177" spans="1:12" ht="30" x14ac:dyDescent="0.25">
      <c r="A177" s="24"/>
      <c r="B177" s="37"/>
      <c r="C177" s="31"/>
      <c r="D177" s="31"/>
      <c r="E177" s="25"/>
      <c r="F177" s="10" t="s">
        <v>3</v>
      </c>
      <c r="G177" s="18">
        <v>0</v>
      </c>
      <c r="H177" s="18">
        <v>0</v>
      </c>
      <c r="I177" s="18">
        <v>0</v>
      </c>
      <c r="L177" s="75"/>
    </row>
    <row r="178" spans="1:12" x14ac:dyDescent="0.25">
      <c r="A178" s="41" t="s">
        <v>132</v>
      </c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3"/>
    </row>
    <row r="179" spans="1:12" x14ac:dyDescent="0.25">
      <c r="A179" s="83" t="s">
        <v>133</v>
      </c>
      <c r="B179" s="84"/>
      <c r="C179" s="84"/>
      <c r="D179" s="84"/>
      <c r="E179" s="84"/>
      <c r="F179" s="84"/>
      <c r="G179" s="84"/>
      <c r="H179" s="84"/>
      <c r="I179" s="84"/>
      <c r="J179" s="84"/>
      <c r="K179" s="84"/>
      <c r="L179" s="85"/>
    </row>
    <row r="180" spans="1:12" ht="29.25" customHeight="1" x14ac:dyDescent="0.25">
      <c r="A180" s="44" t="s">
        <v>14</v>
      </c>
      <c r="B180" s="32" t="s">
        <v>111</v>
      </c>
      <c r="C180" s="29" t="s">
        <v>148</v>
      </c>
      <c r="D180" s="29" t="s">
        <v>121</v>
      </c>
      <c r="E180" s="26" t="s">
        <v>192</v>
      </c>
      <c r="F180" s="8" t="s">
        <v>1</v>
      </c>
      <c r="G180" s="9">
        <f>G181+G182+G183+G184</f>
        <v>2974.7</v>
      </c>
      <c r="H180" s="9">
        <f t="shared" ref="H180:I180" si="30">H181+H182+H183+H184</f>
        <v>0</v>
      </c>
      <c r="I180" s="9">
        <f t="shared" si="30"/>
        <v>0</v>
      </c>
      <c r="L180" s="73" t="s">
        <v>159</v>
      </c>
    </row>
    <row r="181" spans="1:12" ht="51" customHeight="1" x14ac:dyDescent="0.25">
      <c r="A181" s="45"/>
      <c r="B181" s="33"/>
      <c r="C181" s="30"/>
      <c r="D181" s="30"/>
      <c r="E181" s="27"/>
      <c r="F181" s="8" t="s">
        <v>2</v>
      </c>
      <c r="G181" s="9">
        <v>0</v>
      </c>
      <c r="H181" s="9">
        <v>0</v>
      </c>
      <c r="I181" s="9">
        <v>0</v>
      </c>
      <c r="L181" s="74"/>
    </row>
    <row r="182" spans="1:12" ht="51.75" customHeight="1" x14ac:dyDescent="0.25">
      <c r="A182" s="45"/>
      <c r="B182" s="33"/>
      <c r="C182" s="30"/>
      <c r="D182" s="30"/>
      <c r="E182" s="27"/>
      <c r="F182" s="8" t="s">
        <v>51</v>
      </c>
      <c r="G182" s="9">
        <v>0</v>
      </c>
      <c r="H182" s="9">
        <v>0</v>
      </c>
      <c r="I182" s="9">
        <v>0</v>
      </c>
      <c r="L182" s="74"/>
    </row>
    <row r="183" spans="1:12" ht="30" x14ac:dyDescent="0.25">
      <c r="A183" s="45"/>
      <c r="B183" s="33"/>
      <c r="C183" s="30"/>
      <c r="D183" s="30"/>
      <c r="E183" s="27"/>
      <c r="F183" s="8" t="s">
        <v>50</v>
      </c>
      <c r="G183" s="9">
        <f>G188</f>
        <v>2974.7</v>
      </c>
      <c r="H183" s="9">
        <v>0</v>
      </c>
      <c r="I183" s="9">
        <v>0</v>
      </c>
      <c r="L183" s="74"/>
    </row>
    <row r="184" spans="1:12" ht="28.5" customHeight="1" x14ac:dyDescent="0.25">
      <c r="A184" s="86"/>
      <c r="B184" s="34"/>
      <c r="C184" s="31"/>
      <c r="D184" s="31"/>
      <c r="E184" s="28"/>
      <c r="F184" s="8" t="s">
        <v>3</v>
      </c>
      <c r="G184" s="9">
        <v>0</v>
      </c>
      <c r="H184" s="9">
        <v>0</v>
      </c>
      <c r="I184" s="9">
        <v>0</v>
      </c>
      <c r="L184" s="74"/>
    </row>
    <row r="185" spans="1:12" ht="18.75" customHeight="1" x14ac:dyDescent="0.25">
      <c r="A185" s="44" t="s">
        <v>27</v>
      </c>
      <c r="B185" s="32" t="s">
        <v>62</v>
      </c>
      <c r="C185" s="29" t="s">
        <v>148</v>
      </c>
      <c r="D185" s="29" t="s">
        <v>121</v>
      </c>
      <c r="E185" s="26" t="s">
        <v>192</v>
      </c>
      <c r="F185" s="8" t="s">
        <v>1</v>
      </c>
      <c r="G185" s="9">
        <f>G188</f>
        <v>2974.7</v>
      </c>
      <c r="H185" s="9">
        <f>H188</f>
        <v>0</v>
      </c>
      <c r="I185" s="9">
        <f>I188</f>
        <v>0</v>
      </c>
      <c r="L185" s="74"/>
    </row>
    <row r="186" spans="1:12" ht="49.5" customHeight="1" x14ac:dyDescent="0.25">
      <c r="A186" s="45"/>
      <c r="B186" s="33"/>
      <c r="C186" s="30"/>
      <c r="D186" s="30"/>
      <c r="E186" s="27"/>
      <c r="F186" s="8" t="s">
        <v>2</v>
      </c>
      <c r="G186" s="9">
        <v>0</v>
      </c>
      <c r="H186" s="9">
        <v>0</v>
      </c>
      <c r="I186" s="9">
        <v>0</v>
      </c>
      <c r="L186" s="74"/>
    </row>
    <row r="187" spans="1:12" ht="50.25" customHeight="1" x14ac:dyDescent="0.25">
      <c r="A187" s="45"/>
      <c r="B187" s="33"/>
      <c r="C187" s="30"/>
      <c r="D187" s="30"/>
      <c r="E187" s="27"/>
      <c r="F187" s="8" t="s">
        <v>51</v>
      </c>
      <c r="G187" s="9">
        <v>0</v>
      </c>
      <c r="H187" s="9">
        <v>0</v>
      </c>
      <c r="I187" s="9">
        <v>0</v>
      </c>
      <c r="L187" s="74"/>
    </row>
    <row r="188" spans="1:12" ht="33" customHeight="1" x14ac:dyDescent="0.25">
      <c r="A188" s="45"/>
      <c r="B188" s="33"/>
      <c r="C188" s="30"/>
      <c r="D188" s="30"/>
      <c r="E188" s="27"/>
      <c r="F188" s="8" t="s">
        <v>50</v>
      </c>
      <c r="G188" s="9">
        <v>2974.7</v>
      </c>
      <c r="H188" s="9">
        <v>0</v>
      </c>
      <c r="I188" s="9">
        <v>0</v>
      </c>
      <c r="L188" s="74"/>
    </row>
    <row r="189" spans="1:12" ht="46.5" customHeight="1" x14ac:dyDescent="0.25">
      <c r="A189" s="45"/>
      <c r="B189" s="34"/>
      <c r="C189" s="31"/>
      <c r="D189" s="31"/>
      <c r="E189" s="28"/>
      <c r="F189" s="10" t="s">
        <v>3</v>
      </c>
      <c r="G189" s="18">
        <v>0</v>
      </c>
      <c r="H189" s="18">
        <v>0</v>
      </c>
      <c r="I189" s="18">
        <v>0</v>
      </c>
      <c r="L189" s="75"/>
    </row>
    <row r="190" spans="1:12" ht="27" customHeight="1" x14ac:dyDescent="0.25">
      <c r="A190" s="79" t="s">
        <v>134</v>
      </c>
      <c r="B190" s="79"/>
      <c r="C190" s="79"/>
      <c r="D190" s="79"/>
      <c r="E190" s="79"/>
      <c r="F190" s="79"/>
      <c r="G190" s="79"/>
      <c r="H190" s="79"/>
      <c r="I190" s="79"/>
      <c r="J190" s="79"/>
      <c r="K190" s="79"/>
      <c r="L190" s="79"/>
    </row>
    <row r="191" spans="1:12" x14ac:dyDescent="0.25">
      <c r="A191" s="38" t="s">
        <v>135</v>
      </c>
      <c r="B191" s="39"/>
      <c r="C191" s="39"/>
      <c r="D191" s="39"/>
      <c r="E191" s="39"/>
      <c r="F191" s="39"/>
      <c r="G191" s="39"/>
      <c r="H191" s="39"/>
      <c r="I191" s="39"/>
      <c r="J191" s="39"/>
      <c r="K191" s="39"/>
      <c r="L191" s="40"/>
    </row>
    <row r="192" spans="1:12" ht="15" customHeight="1" x14ac:dyDescent="0.25">
      <c r="A192" s="23" t="s">
        <v>21</v>
      </c>
      <c r="B192" s="35" t="s">
        <v>98</v>
      </c>
      <c r="C192" s="29" t="s">
        <v>149</v>
      </c>
      <c r="D192" s="29" t="s">
        <v>121</v>
      </c>
      <c r="E192" s="23" t="s">
        <v>194</v>
      </c>
      <c r="F192" s="8" t="s">
        <v>1</v>
      </c>
      <c r="G192" s="9">
        <f>G194+G195</f>
        <v>4684.62</v>
      </c>
      <c r="H192" s="9">
        <f>H194+H195</f>
        <v>3827.09</v>
      </c>
      <c r="I192" s="9">
        <f>I194+I195</f>
        <v>3827.09</v>
      </c>
      <c r="L192" s="73" t="s">
        <v>160</v>
      </c>
    </row>
    <row r="193" spans="1:12" ht="45" x14ac:dyDescent="0.25">
      <c r="A193" s="24"/>
      <c r="B193" s="36"/>
      <c r="C193" s="30"/>
      <c r="D193" s="30"/>
      <c r="E193" s="24"/>
      <c r="F193" s="8" t="s">
        <v>2</v>
      </c>
      <c r="G193" s="9">
        <f>G198+G203+G212</f>
        <v>0</v>
      </c>
      <c r="H193" s="9">
        <f>H198+H203+H212</f>
        <v>0</v>
      </c>
      <c r="I193" s="9">
        <f>I198+I203+I212</f>
        <v>0</v>
      </c>
      <c r="L193" s="74"/>
    </row>
    <row r="194" spans="1:12" ht="45" x14ac:dyDescent="0.25">
      <c r="A194" s="24"/>
      <c r="B194" s="36"/>
      <c r="C194" s="30"/>
      <c r="D194" s="30"/>
      <c r="E194" s="24"/>
      <c r="F194" s="8" t="s">
        <v>51</v>
      </c>
      <c r="G194" s="9">
        <f>G204</f>
        <v>3398.22</v>
      </c>
      <c r="H194" s="9">
        <f t="shared" ref="H194:I194" si="31">H204</f>
        <v>2616.29</v>
      </c>
      <c r="I194" s="9">
        <f t="shared" si="31"/>
        <v>2616.29</v>
      </c>
      <c r="L194" s="74"/>
    </row>
    <row r="195" spans="1:12" ht="30" x14ac:dyDescent="0.25">
      <c r="A195" s="24"/>
      <c r="B195" s="36"/>
      <c r="C195" s="30"/>
      <c r="D195" s="30"/>
      <c r="E195" s="24"/>
      <c r="F195" s="8" t="s">
        <v>50</v>
      </c>
      <c r="G195" s="9">
        <f>G200</f>
        <v>1286.4000000000001</v>
      </c>
      <c r="H195" s="9">
        <f>H200</f>
        <v>1210.8</v>
      </c>
      <c r="I195" s="9">
        <f>I200</f>
        <v>1210.8</v>
      </c>
      <c r="J195" s="9">
        <f>J200</f>
        <v>0</v>
      </c>
      <c r="K195" s="14">
        <f>K200</f>
        <v>0</v>
      </c>
      <c r="L195" s="74"/>
    </row>
    <row r="196" spans="1:12" ht="30" x14ac:dyDescent="0.25">
      <c r="A196" s="25"/>
      <c r="B196" s="37"/>
      <c r="C196" s="31"/>
      <c r="D196" s="31"/>
      <c r="E196" s="25"/>
      <c r="F196" s="8" t="s">
        <v>3</v>
      </c>
      <c r="G196" s="9">
        <f>G201+G206+G215</f>
        <v>0</v>
      </c>
      <c r="H196" s="9">
        <f>H201+H206+H215</f>
        <v>0</v>
      </c>
      <c r="I196" s="9">
        <f>I201+I206+I215</f>
        <v>0</v>
      </c>
      <c r="L196" s="74"/>
    </row>
    <row r="197" spans="1:12" ht="15" customHeight="1" x14ac:dyDescent="0.25">
      <c r="A197" s="23" t="s">
        <v>61</v>
      </c>
      <c r="B197" s="35" t="s">
        <v>64</v>
      </c>
      <c r="C197" s="29" t="s">
        <v>149</v>
      </c>
      <c r="D197" s="29" t="s">
        <v>121</v>
      </c>
      <c r="E197" s="23" t="s">
        <v>195</v>
      </c>
      <c r="F197" s="8" t="s">
        <v>1</v>
      </c>
      <c r="G197" s="9">
        <f>G198+G199+G200+G201</f>
        <v>1286.4000000000001</v>
      </c>
      <c r="H197" s="9">
        <f t="shared" ref="H197:I197" si="32">H198+H199+H200+H201</f>
        <v>1210.8</v>
      </c>
      <c r="I197" s="9">
        <f t="shared" si="32"/>
        <v>1210.8</v>
      </c>
      <c r="L197" s="74"/>
    </row>
    <row r="198" spans="1:12" ht="45" x14ac:dyDescent="0.25">
      <c r="A198" s="24"/>
      <c r="B198" s="36"/>
      <c r="C198" s="30"/>
      <c r="D198" s="30"/>
      <c r="E198" s="24"/>
      <c r="F198" s="8" t="s">
        <v>2</v>
      </c>
      <c r="G198" s="9">
        <v>0</v>
      </c>
      <c r="H198" s="9">
        <v>0</v>
      </c>
      <c r="I198" s="9">
        <v>0</v>
      </c>
      <c r="L198" s="74"/>
    </row>
    <row r="199" spans="1:12" ht="45" x14ac:dyDescent="0.25">
      <c r="A199" s="24"/>
      <c r="B199" s="36"/>
      <c r="C199" s="30"/>
      <c r="D199" s="30"/>
      <c r="E199" s="24"/>
      <c r="F199" s="8" t="s">
        <v>51</v>
      </c>
      <c r="G199" s="9">
        <v>0</v>
      </c>
      <c r="H199" s="9">
        <v>0</v>
      </c>
      <c r="I199" s="9">
        <v>0</v>
      </c>
      <c r="L199" s="74"/>
    </row>
    <row r="200" spans="1:12" ht="30" x14ac:dyDescent="0.25">
      <c r="A200" s="24"/>
      <c r="B200" s="36"/>
      <c r="C200" s="30"/>
      <c r="D200" s="30"/>
      <c r="E200" s="24"/>
      <c r="F200" s="8" t="s">
        <v>50</v>
      </c>
      <c r="G200" s="9">
        <v>1286.4000000000001</v>
      </c>
      <c r="H200" s="9">
        <v>1210.8</v>
      </c>
      <c r="I200" s="9">
        <v>1210.8</v>
      </c>
      <c r="L200" s="74"/>
    </row>
    <row r="201" spans="1:12" ht="30" x14ac:dyDescent="0.25">
      <c r="A201" s="25"/>
      <c r="B201" s="37"/>
      <c r="C201" s="31"/>
      <c r="D201" s="31"/>
      <c r="E201" s="25"/>
      <c r="F201" s="8" t="s">
        <v>3</v>
      </c>
      <c r="G201" s="9">
        <v>0</v>
      </c>
      <c r="H201" s="9">
        <v>0</v>
      </c>
      <c r="I201" s="9">
        <v>0</v>
      </c>
      <c r="L201" s="74"/>
    </row>
    <row r="202" spans="1:12" ht="15" customHeight="1" x14ac:dyDescent="0.25">
      <c r="A202" s="23" t="s">
        <v>63</v>
      </c>
      <c r="B202" s="35" t="s">
        <v>112</v>
      </c>
      <c r="C202" s="29" t="s">
        <v>149</v>
      </c>
      <c r="D202" s="29" t="s">
        <v>121</v>
      </c>
      <c r="E202" s="23" t="s">
        <v>196</v>
      </c>
      <c r="F202" s="8" t="s">
        <v>1</v>
      </c>
      <c r="G202" s="9">
        <f>G203+G204+G205+G206</f>
        <v>3398.22</v>
      </c>
      <c r="H202" s="9">
        <f>H203+H204+H205+H206</f>
        <v>2616.29</v>
      </c>
      <c r="I202" s="9">
        <f>I203+I204+I205+I206</f>
        <v>2616.29</v>
      </c>
      <c r="L202" s="74"/>
    </row>
    <row r="203" spans="1:12" ht="45" x14ac:dyDescent="0.25">
      <c r="A203" s="24"/>
      <c r="B203" s="36"/>
      <c r="C203" s="30"/>
      <c r="D203" s="30"/>
      <c r="E203" s="24"/>
      <c r="F203" s="8" t="s">
        <v>2</v>
      </c>
      <c r="G203" s="9">
        <v>0</v>
      </c>
      <c r="H203" s="9">
        <v>0</v>
      </c>
      <c r="I203" s="9">
        <v>0</v>
      </c>
      <c r="L203" s="74"/>
    </row>
    <row r="204" spans="1:12" ht="45" x14ac:dyDescent="0.25">
      <c r="A204" s="24"/>
      <c r="B204" s="36"/>
      <c r="C204" s="30"/>
      <c r="D204" s="30"/>
      <c r="E204" s="24"/>
      <c r="F204" s="8" t="s">
        <v>51</v>
      </c>
      <c r="G204" s="9">
        <v>3398.22</v>
      </c>
      <c r="H204" s="9">
        <v>2616.29</v>
      </c>
      <c r="I204" s="9">
        <v>2616.29</v>
      </c>
      <c r="L204" s="74"/>
    </row>
    <row r="205" spans="1:12" ht="30" x14ac:dyDescent="0.25">
      <c r="A205" s="24"/>
      <c r="B205" s="36"/>
      <c r="C205" s="30"/>
      <c r="D205" s="30"/>
      <c r="E205" s="24"/>
      <c r="F205" s="8" t="s">
        <v>50</v>
      </c>
      <c r="G205" s="9">
        <v>0</v>
      </c>
      <c r="H205" s="9">
        <v>0</v>
      </c>
      <c r="I205" s="9">
        <v>0</v>
      </c>
      <c r="L205" s="74"/>
    </row>
    <row r="206" spans="1:12" ht="30" x14ac:dyDescent="0.25">
      <c r="A206" s="24"/>
      <c r="B206" s="37"/>
      <c r="C206" s="31"/>
      <c r="D206" s="31"/>
      <c r="E206" s="25"/>
      <c r="F206" s="10" t="s">
        <v>3</v>
      </c>
      <c r="G206" s="18">
        <v>0</v>
      </c>
      <c r="H206" s="18">
        <v>0</v>
      </c>
      <c r="I206" s="18">
        <v>0</v>
      </c>
      <c r="L206" s="75"/>
    </row>
    <row r="207" spans="1:12" x14ac:dyDescent="0.25">
      <c r="A207" s="41" t="s">
        <v>136</v>
      </c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3"/>
    </row>
    <row r="208" spans="1:12" ht="31.5" customHeight="1" x14ac:dyDescent="0.25">
      <c r="A208" s="41" t="s">
        <v>137</v>
      </c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3"/>
    </row>
    <row r="209" spans="1:12" ht="31.5" customHeight="1" x14ac:dyDescent="0.25">
      <c r="A209" s="41" t="s">
        <v>138</v>
      </c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3"/>
    </row>
    <row r="210" spans="1:12" x14ac:dyDescent="0.25">
      <c r="A210" s="41" t="s">
        <v>139</v>
      </c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3"/>
    </row>
    <row r="211" spans="1:12" ht="19.5" customHeight="1" x14ac:dyDescent="0.25">
      <c r="A211" s="23">
        <v>4</v>
      </c>
      <c r="B211" s="35" t="s">
        <v>28</v>
      </c>
      <c r="C211" s="29" t="s">
        <v>150</v>
      </c>
      <c r="D211" s="29" t="s">
        <v>121</v>
      </c>
      <c r="E211" s="23" t="s">
        <v>197</v>
      </c>
      <c r="F211" s="11" t="s">
        <v>1</v>
      </c>
      <c r="G211" s="19">
        <f t="shared" ref="G211:I215" si="33">G216+G221+G226</f>
        <v>22657.37</v>
      </c>
      <c r="H211" s="19">
        <f t="shared" si="33"/>
        <v>11754.7</v>
      </c>
      <c r="I211" s="19">
        <f t="shared" si="33"/>
        <v>12055.3</v>
      </c>
      <c r="L211" s="73" t="s">
        <v>161</v>
      </c>
    </row>
    <row r="212" spans="1:12" ht="45" x14ac:dyDescent="0.25">
      <c r="A212" s="24"/>
      <c r="B212" s="36"/>
      <c r="C212" s="30"/>
      <c r="D212" s="30"/>
      <c r="E212" s="24"/>
      <c r="F212" s="8" t="s">
        <v>2</v>
      </c>
      <c r="G212" s="9">
        <f t="shared" si="33"/>
        <v>0</v>
      </c>
      <c r="H212" s="9">
        <f t="shared" si="33"/>
        <v>0</v>
      </c>
      <c r="I212" s="9">
        <f t="shared" si="33"/>
        <v>0</v>
      </c>
      <c r="L212" s="74"/>
    </row>
    <row r="213" spans="1:12" ht="45" x14ac:dyDescent="0.25">
      <c r="A213" s="24"/>
      <c r="B213" s="36"/>
      <c r="C213" s="30"/>
      <c r="D213" s="30"/>
      <c r="E213" s="24"/>
      <c r="F213" s="8" t="s">
        <v>51</v>
      </c>
      <c r="G213" s="9">
        <f t="shared" si="33"/>
        <v>0</v>
      </c>
      <c r="H213" s="9">
        <f t="shared" si="33"/>
        <v>0</v>
      </c>
      <c r="I213" s="9">
        <f t="shared" si="33"/>
        <v>0</v>
      </c>
      <c r="L213" s="74"/>
    </row>
    <row r="214" spans="1:12" ht="30" x14ac:dyDescent="0.25">
      <c r="A214" s="24"/>
      <c r="B214" s="36"/>
      <c r="C214" s="30"/>
      <c r="D214" s="30"/>
      <c r="E214" s="24"/>
      <c r="F214" s="8" t="s">
        <v>50</v>
      </c>
      <c r="G214" s="9">
        <f t="shared" si="33"/>
        <v>22657.37</v>
      </c>
      <c r="H214" s="9">
        <f t="shared" si="33"/>
        <v>11754.7</v>
      </c>
      <c r="I214" s="9">
        <f t="shared" si="33"/>
        <v>12055.3</v>
      </c>
      <c r="L214" s="74"/>
    </row>
    <row r="215" spans="1:12" ht="25.5" customHeight="1" x14ac:dyDescent="0.25">
      <c r="A215" s="25"/>
      <c r="B215" s="37"/>
      <c r="C215" s="31"/>
      <c r="D215" s="31"/>
      <c r="E215" s="25"/>
      <c r="F215" s="8" t="s">
        <v>3</v>
      </c>
      <c r="G215" s="9">
        <f t="shared" si="33"/>
        <v>0</v>
      </c>
      <c r="H215" s="9">
        <f t="shared" si="33"/>
        <v>0</v>
      </c>
      <c r="I215" s="9">
        <f t="shared" si="33"/>
        <v>0</v>
      </c>
      <c r="L215" s="74"/>
    </row>
    <row r="216" spans="1:12" ht="15" customHeight="1" x14ac:dyDescent="0.25">
      <c r="A216" s="23" t="s">
        <v>15</v>
      </c>
      <c r="B216" s="35" t="s">
        <v>99</v>
      </c>
      <c r="C216" s="29" t="s">
        <v>150</v>
      </c>
      <c r="D216" s="29" t="s">
        <v>121</v>
      </c>
      <c r="E216" s="23" t="s">
        <v>198</v>
      </c>
      <c r="F216" s="8" t="s">
        <v>1</v>
      </c>
      <c r="G216" s="9">
        <f>G219</f>
        <v>10887.1</v>
      </c>
      <c r="H216" s="9">
        <f>H217+H218+H219+H220</f>
        <v>3135.8</v>
      </c>
      <c r="I216" s="9">
        <f>I217+I218+I219+I220</f>
        <v>3135.8</v>
      </c>
      <c r="L216" s="74"/>
    </row>
    <row r="217" spans="1:12" ht="45" x14ac:dyDescent="0.25">
      <c r="A217" s="24"/>
      <c r="B217" s="36"/>
      <c r="C217" s="30"/>
      <c r="D217" s="30"/>
      <c r="E217" s="24"/>
      <c r="F217" s="8" t="s">
        <v>2</v>
      </c>
      <c r="G217" s="9">
        <v>0</v>
      </c>
      <c r="H217" s="9">
        <v>0</v>
      </c>
      <c r="I217" s="9">
        <v>0</v>
      </c>
      <c r="L217" s="74"/>
    </row>
    <row r="218" spans="1:12" ht="45" x14ac:dyDescent="0.25">
      <c r="A218" s="24"/>
      <c r="B218" s="36"/>
      <c r="C218" s="30"/>
      <c r="D218" s="30"/>
      <c r="E218" s="24"/>
      <c r="F218" s="8" t="s">
        <v>51</v>
      </c>
      <c r="G218" s="9">
        <v>0</v>
      </c>
      <c r="H218" s="9">
        <v>0</v>
      </c>
      <c r="I218" s="9">
        <v>0</v>
      </c>
      <c r="L218" s="74"/>
    </row>
    <row r="219" spans="1:12" ht="30" x14ac:dyDescent="0.25">
      <c r="A219" s="24"/>
      <c r="B219" s="36"/>
      <c r="C219" s="30"/>
      <c r="D219" s="30"/>
      <c r="E219" s="24"/>
      <c r="F219" s="8" t="s">
        <v>50</v>
      </c>
      <c r="G219" s="9">
        <v>10887.1</v>
      </c>
      <c r="H219" s="9">
        <v>3135.8</v>
      </c>
      <c r="I219" s="9">
        <v>3135.8</v>
      </c>
      <c r="L219" s="74"/>
    </row>
    <row r="220" spans="1:12" ht="30" x14ac:dyDescent="0.25">
      <c r="A220" s="25"/>
      <c r="B220" s="37"/>
      <c r="C220" s="31"/>
      <c r="D220" s="31"/>
      <c r="E220" s="25"/>
      <c r="F220" s="8" t="s">
        <v>3</v>
      </c>
      <c r="G220" s="9">
        <v>0</v>
      </c>
      <c r="H220" s="9">
        <v>0</v>
      </c>
      <c r="I220" s="9">
        <v>0</v>
      </c>
      <c r="L220" s="74"/>
    </row>
    <row r="221" spans="1:12" ht="15" customHeight="1" x14ac:dyDescent="0.25">
      <c r="A221" s="23" t="s">
        <v>16</v>
      </c>
      <c r="B221" s="35" t="s">
        <v>100</v>
      </c>
      <c r="C221" s="29" t="s">
        <v>150</v>
      </c>
      <c r="D221" s="29" t="s">
        <v>121</v>
      </c>
      <c r="E221" s="23" t="s">
        <v>199</v>
      </c>
      <c r="F221" s="8" t="s">
        <v>1</v>
      </c>
      <c r="G221" s="9">
        <f>G222+G223+G224+G225</f>
        <v>6536.13</v>
      </c>
      <c r="H221" s="9">
        <f t="shared" ref="H221:I221" si="34">H222+H223+H224+H225</f>
        <v>3540.6</v>
      </c>
      <c r="I221" s="9">
        <f t="shared" si="34"/>
        <v>3541.5</v>
      </c>
      <c r="L221" s="74"/>
    </row>
    <row r="222" spans="1:12" ht="45" x14ac:dyDescent="0.25">
      <c r="A222" s="24"/>
      <c r="B222" s="36"/>
      <c r="C222" s="30"/>
      <c r="D222" s="30"/>
      <c r="E222" s="24"/>
      <c r="F222" s="8" t="s">
        <v>2</v>
      </c>
      <c r="G222" s="9">
        <v>0</v>
      </c>
      <c r="H222" s="9">
        <v>0</v>
      </c>
      <c r="I222" s="9">
        <v>0</v>
      </c>
      <c r="L222" s="74"/>
    </row>
    <row r="223" spans="1:12" ht="45" x14ac:dyDescent="0.25">
      <c r="A223" s="24"/>
      <c r="B223" s="36"/>
      <c r="C223" s="30"/>
      <c r="D223" s="30"/>
      <c r="E223" s="24"/>
      <c r="F223" s="8" t="s">
        <v>51</v>
      </c>
      <c r="G223" s="9">
        <v>0</v>
      </c>
      <c r="H223" s="9">
        <v>0</v>
      </c>
      <c r="I223" s="9">
        <v>0</v>
      </c>
      <c r="L223" s="74"/>
    </row>
    <row r="224" spans="1:12" ht="30" x14ac:dyDescent="0.25">
      <c r="A224" s="24"/>
      <c r="B224" s="36"/>
      <c r="C224" s="30"/>
      <c r="D224" s="30"/>
      <c r="E224" s="24"/>
      <c r="F224" s="8" t="s">
        <v>50</v>
      </c>
      <c r="G224" s="9">
        <v>6536.13</v>
      </c>
      <c r="H224" s="9">
        <v>3540.6</v>
      </c>
      <c r="I224" s="9">
        <v>3541.5</v>
      </c>
      <c r="L224" s="74"/>
    </row>
    <row r="225" spans="1:12" ht="30" x14ac:dyDescent="0.25">
      <c r="A225" s="25"/>
      <c r="B225" s="37"/>
      <c r="C225" s="31"/>
      <c r="D225" s="31"/>
      <c r="E225" s="25"/>
      <c r="F225" s="8" t="s">
        <v>3</v>
      </c>
      <c r="G225" s="9">
        <v>0</v>
      </c>
      <c r="H225" s="9">
        <v>0</v>
      </c>
      <c r="I225" s="9">
        <v>0</v>
      </c>
      <c r="L225" s="74"/>
    </row>
    <row r="226" spans="1:12" ht="15" customHeight="1" x14ac:dyDescent="0.25">
      <c r="A226" s="23" t="s">
        <v>17</v>
      </c>
      <c r="B226" s="35" t="s">
        <v>101</v>
      </c>
      <c r="C226" s="29" t="s">
        <v>150</v>
      </c>
      <c r="D226" s="29" t="s">
        <v>121</v>
      </c>
      <c r="E226" s="23" t="s">
        <v>200</v>
      </c>
      <c r="F226" s="8" t="s">
        <v>1</v>
      </c>
      <c r="G226" s="9">
        <f>G227+G228+G229+G230</f>
        <v>5234.1400000000003</v>
      </c>
      <c r="H226" s="9">
        <f t="shared" ref="H226:I226" si="35">H227+H228+H229+H230</f>
        <v>5078.3</v>
      </c>
      <c r="I226" s="9">
        <f t="shared" si="35"/>
        <v>5378</v>
      </c>
      <c r="L226" s="74"/>
    </row>
    <row r="227" spans="1:12" ht="45" x14ac:dyDescent="0.25">
      <c r="A227" s="24"/>
      <c r="B227" s="36"/>
      <c r="C227" s="30"/>
      <c r="D227" s="30"/>
      <c r="E227" s="24"/>
      <c r="F227" s="8" t="s">
        <v>2</v>
      </c>
      <c r="G227" s="9">
        <v>0</v>
      </c>
      <c r="H227" s="9">
        <v>0</v>
      </c>
      <c r="I227" s="9">
        <v>0</v>
      </c>
      <c r="L227" s="74"/>
    </row>
    <row r="228" spans="1:12" ht="45" x14ac:dyDescent="0.25">
      <c r="A228" s="24"/>
      <c r="B228" s="36"/>
      <c r="C228" s="30"/>
      <c r="D228" s="30"/>
      <c r="E228" s="24"/>
      <c r="F228" s="8" t="s">
        <v>51</v>
      </c>
      <c r="G228" s="9">
        <v>0</v>
      </c>
      <c r="H228" s="9">
        <v>0</v>
      </c>
      <c r="I228" s="9">
        <v>0</v>
      </c>
      <c r="L228" s="74"/>
    </row>
    <row r="229" spans="1:12" ht="30" x14ac:dyDescent="0.25">
      <c r="A229" s="24"/>
      <c r="B229" s="36"/>
      <c r="C229" s="30"/>
      <c r="D229" s="30"/>
      <c r="E229" s="24"/>
      <c r="F229" s="8" t="s">
        <v>50</v>
      </c>
      <c r="G229" s="9">
        <v>5234.1400000000003</v>
      </c>
      <c r="H229" s="9">
        <v>5078.3</v>
      </c>
      <c r="I229" s="9">
        <v>5378</v>
      </c>
      <c r="L229" s="74"/>
    </row>
    <row r="230" spans="1:12" ht="30" x14ac:dyDescent="0.25">
      <c r="A230" s="24"/>
      <c r="B230" s="37"/>
      <c r="C230" s="31"/>
      <c r="D230" s="31"/>
      <c r="E230" s="25"/>
      <c r="F230" s="10" t="s">
        <v>3</v>
      </c>
      <c r="G230" s="18">
        <v>0</v>
      </c>
      <c r="H230" s="18">
        <v>0</v>
      </c>
      <c r="I230" s="18">
        <v>0</v>
      </c>
      <c r="L230" s="75"/>
    </row>
    <row r="231" spans="1:12" x14ac:dyDescent="0.25">
      <c r="A231" s="41" t="s">
        <v>140</v>
      </c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3"/>
    </row>
    <row r="232" spans="1:12" x14ac:dyDescent="0.25">
      <c r="A232" s="41" t="s">
        <v>141</v>
      </c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3"/>
    </row>
    <row r="233" spans="1:12" ht="47.25" customHeight="1" x14ac:dyDescent="0.25">
      <c r="A233" s="41" t="s">
        <v>143</v>
      </c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3"/>
    </row>
    <row r="234" spans="1:12" x14ac:dyDescent="0.25">
      <c r="A234" s="41" t="s">
        <v>142</v>
      </c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3"/>
    </row>
    <row r="235" spans="1:12" ht="21.75" customHeight="1" x14ac:dyDescent="0.25">
      <c r="A235" s="23" t="s">
        <v>29</v>
      </c>
      <c r="B235" s="35" t="s">
        <v>107</v>
      </c>
      <c r="C235" s="29" t="s">
        <v>150</v>
      </c>
      <c r="D235" s="29" t="s">
        <v>121</v>
      </c>
      <c r="E235" s="23" t="s">
        <v>201</v>
      </c>
      <c r="F235" s="11" t="s">
        <v>1</v>
      </c>
      <c r="G235" s="19">
        <f>G236+G237</f>
        <v>3062.07</v>
      </c>
      <c r="H235" s="19">
        <f>H236+H237+H238</f>
        <v>6567.58</v>
      </c>
      <c r="I235" s="19">
        <f>I236+I237+I238</f>
        <v>5158.2700000000004</v>
      </c>
      <c r="L235" s="93"/>
    </row>
    <row r="236" spans="1:12" ht="45" x14ac:dyDescent="0.25">
      <c r="A236" s="24"/>
      <c r="B236" s="36"/>
      <c r="C236" s="30"/>
      <c r="D236" s="30"/>
      <c r="E236" s="24"/>
      <c r="F236" s="8" t="s">
        <v>2</v>
      </c>
      <c r="G236" s="9">
        <f>G285</f>
        <v>727.23</v>
      </c>
      <c r="H236" s="9">
        <f>H285+H270</f>
        <v>3996.0299999999997</v>
      </c>
      <c r="I236" s="9">
        <f t="shared" ref="I236" si="36">I285</f>
        <v>2908.91</v>
      </c>
      <c r="L236" s="94"/>
    </row>
    <row r="237" spans="1:12" ht="45" x14ac:dyDescent="0.25">
      <c r="A237" s="24"/>
      <c r="B237" s="36"/>
      <c r="C237" s="30"/>
      <c r="D237" s="30"/>
      <c r="E237" s="24"/>
      <c r="F237" s="8" t="s">
        <v>51</v>
      </c>
      <c r="G237" s="9">
        <f>G242+G271+G286</f>
        <v>2334.84</v>
      </c>
      <c r="H237" s="9">
        <f t="shared" ref="H237:K237" si="37">H242+H271+H286</f>
        <v>2271.5500000000002</v>
      </c>
      <c r="I237" s="9">
        <f t="shared" si="37"/>
        <v>2249.36</v>
      </c>
      <c r="J237" s="9">
        <f t="shared" si="37"/>
        <v>0</v>
      </c>
      <c r="K237" s="9">
        <f t="shared" si="37"/>
        <v>0</v>
      </c>
      <c r="L237" s="94"/>
    </row>
    <row r="238" spans="1:12" ht="30" x14ac:dyDescent="0.25">
      <c r="A238" s="24"/>
      <c r="B238" s="36"/>
      <c r="C238" s="30"/>
      <c r="D238" s="30"/>
      <c r="E238" s="24"/>
      <c r="F238" s="8" t="s">
        <v>50</v>
      </c>
      <c r="G238" s="9">
        <f t="shared" ref="G238:I239" si="38">G243+G272</f>
        <v>0</v>
      </c>
      <c r="H238" s="9">
        <f t="shared" si="38"/>
        <v>300</v>
      </c>
      <c r="I238" s="9">
        <f t="shared" si="38"/>
        <v>0</v>
      </c>
      <c r="L238" s="94"/>
    </row>
    <row r="239" spans="1:12" ht="30" x14ac:dyDescent="0.25">
      <c r="A239" s="25"/>
      <c r="B239" s="37"/>
      <c r="C239" s="31"/>
      <c r="D239" s="31"/>
      <c r="E239" s="25"/>
      <c r="F239" s="8" t="s">
        <v>3</v>
      </c>
      <c r="G239" s="9">
        <f t="shared" si="38"/>
        <v>0</v>
      </c>
      <c r="H239" s="9">
        <f t="shared" si="38"/>
        <v>0</v>
      </c>
      <c r="I239" s="9">
        <f t="shared" si="38"/>
        <v>0</v>
      </c>
      <c r="L239" s="95"/>
    </row>
    <row r="240" spans="1:12" ht="18" customHeight="1" x14ac:dyDescent="0.25">
      <c r="A240" s="89" t="s">
        <v>30</v>
      </c>
      <c r="B240" s="87" t="s">
        <v>102</v>
      </c>
      <c r="C240" s="88" t="s">
        <v>150</v>
      </c>
      <c r="D240" s="88" t="s">
        <v>121</v>
      </c>
      <c r="E240" s="89" t="s">
        <v>202</v>
      </c>
      <c r="F240" s="8" t="s">
        <v>1</v>
      </c>
      <c r="G240" s="9">
        <f t="shared" ref="G240:I244" si="39">G245+G250+G257</f>
        <v>2320</v>
      </c>
      <c r="H240" s="9">
        <f t="shared" si="39"/>
        <v>2190</v>
      </c>
      <c r="I240" s="9">
        <f t="shared" si="39"/>
        <v>2190</v>
      </c>
      <c r="L240" s="73" t="s">
        <v>162</v>
      </c>
    </row>
    <row r="241" spans="1:12" ht="52.5" customHeight="1" x14ac:dyDescent="0.25">
      <c r="A241" s="89"/>
      <c r="B241" s="87"/>
      <c r="C241" s="88"/>
      <c r="D241" s="88"/>
      <c r="E241" s="89"/>
      <c r="F241" s="8" t="s">
        <v>2</v>
      </c>
      <c r="G241" s="9">
        <f t="shared" si="39"/>
        <v>0</v>
      </c>
      <c r="H241" s="9">
        <f t="shared" si="39"/>
        <v>0</v>
      </c>
      <c r="I241" s="9">
        <f t="shared" si="39"/>
        <v>0</v>
      </c>
      <c r="L241" s="74"/>
    </row>
    <row r="242" spans="1:12" ht="49.5" customHeight="1" x14ac:dyDescent="0.25">
      <c r="A242" s="89"/>
      <c r="B242" s="87"/>
      <c r="C242" s="88"/>
      <c r="D242" s="88"/>
      <c r="E242" s="89"/>
      <c r="F242" s="8" t="s">
        <v>51</v>
      </c>
      <c r="G242" s="9">
        <f t="shared" si="39"/>
        <v>2320</v>
      </c>
      <c r="H242" s="9">
        <f t="shared" si="39"/>
        <v>2190</v>
      </c>
      <c r="I242" s="9">
        <f t="shared" si="39"/>
        <v>2190</v>
      </c>
      <c r="L242" s="74"/>
    </row>
    <row r="243" spans="1:12" ht="30" x14ac:dyDescent="0.25">
      <c r="A243" s="89"/>
      <c r="B243" s="87"/>
      <c r="C243" s="88"/>
      <c r="D243" s="88"/>
      <c r="E243" s="89"/>
      <c r="F243" s="8" t="s">
        <v>50</v>
      </c>
      <c r="G243" s="9">
        <f t="shared" si="39"/>
        <v>0</v>
      </c>
      <c r="H243" s="9">
        <f t="shared" si="39"/>
        <v>0</v>
      </c>
      <c r="I243" s="9">
        <f t="shared" si="39"/>
        <v>0</v>
      </c>
      <c r="L243" s="74"/>
    </row>
    <row r="244" spans="1:12" ht="30" x14ac:dyDescent="0.25">
      <c r="A244" s="89"/>
      <c r="B244" s="87"/>
      <c r="C244" s="88"/>
      <c r="D244" s="88"/>
      <c r="E244" s="89"/>
      <c r="F244" s="8" t="s">
        <v>3</v>
      </c>
      <c r="G244" s="9">
        <f t="shared" si="39"/>
        <v>0</v>
      </c>
      <c r="H244" s="9">
        <f t="shared" si="39"/>
        <v>0</v>
      </c>
      <c r="I244" s="9">
        <f t="shared" si="39"/>
        <v>0</v>
      </c>
      <c r="L244" s="74"/>
    </row>
    <row r="245" spans="1:12" ht="25.5" customHeight="1" x14ac:dyDescent="0.25">
      <c r="A245" s="23" t="s">
        <v>31</v>
      </c>
      <c r="B245" s="32" t="s">
        <v>103</v>
      </c>
      <c r="C245" s="29" t="s">
        <v>150</v>
      </c>
      <c r="D245" s="29" t="s">
        <v>121</v>
      </c>
      <c r="E245" s="26" t="s">
        <v>203</v>
      </c>
      <c r="F245" s="8" t="s">
        <v>1</v>
      </c>
      <c r="G245" s="9">
        <v>0</v>
      </c>
      <c r="H245" s="9">
        <v>0</v>
      </c>
      <c r="I245" s="9">
        <v>0</v>
      </c>
      <c r="L245" s="74"/>
    </row>
    <row r="246" spans="1:12" ht="52.5" customHeight="1" x14ac:dyDescent="0.25">
      <c r="A246" s="24"/>
      <c r="B246" s="33"/>
      <c r="C246" s="30"/>
      <c r="D246" s="30"/>
      <c r="E246" s="27"/>
      <c r="F246" s="8" t="s">
        <v>2</v>
      </c>
      <c r="G246" s="9">
        <v>0</v>
      </c>
      <c r="H246" s="9">
        <v>0</v>
      </c>
      <c r="I246" s="9">
        <v>0</v>
      </c>
      <c r="L246" s="74"/>
    </row>
    <row r="247" spans="1:12" ht="47.25" customHeight="1" x14ac:dyDescent="0.25">
      <c r="A247" s="24"/>
      <c r="B247" s="33"/>
      <c r="C247" s="30"/>
      <c r="D247" s="30"/>
      <c r="E247" s="27"/>
      <c r="F247" s="8" t="s">
        <v>51</v>
      </c>
      <c r="G247" s="9">
        <v>0</v>
      </c>
      <c r="H247" s="9">
        <v>0</v>
      </c>
      <c r="I247" s="9">
        <v>0</v>
      </c>
      <c r="L247" s="74"/>
    </row>
    <row r="248" spans="1:12" ht="27.75" customHeight="1" x14ac:dyDescent="0.25">
      <c r="A248" s="24"/>
      <c r="B248" s="33"/>
      <c r="C248" s="30"/>
      <c r="D248" s="30"/>
      <c r="E248" s="27"/>
      <c r="F248" s="8" t="s">
        <v>50</v>
      </c>
      <c r="G248" s="9">
        <v>0</v>
      </c>
      <c r="H248" s="9">
        <v>0</v>
      </c>
      <c r="I248" s="9">
        <v>0</v>
      </c>
      <c r="L248" s="74"/>
    </row>
    <row r="249" spans="1:12" ht="14.25" customHeight="1" x14ac:dyDescent="0.25">
      <c r="A249" s="25"/>
      <c r="B249" s="34"/>
      <c r="C249" s="31"/>
      <c r="D249" s="31"/>
      <c r="E249" s="28"/>
      <c r="F249" s="8" t="s">
        <v>3</v>
      </c>
      <c r="G249" s="9">
        <v>0</v>
      </c>
      <c r="H249" s="9">
        <v>0</v>
      </c>
      <c r="I249" s="9">
        <v>0</v>
      </c>
      <c r="L249" s="75"/>
    </row>
    <row r="250" spans="1:12" ht="98.25" customHeight="1" x14ac:dyDescent="0.25">
      <c r="A250" s="23" t="s">
        <v>32</v>
      </c>
      <c r="B250" s="32" t="s">
        <v>78</v>
      </c>
      <c r="C250" s="29" t="s">
        <v>150</v>
      </c>
      <c r="D250" s="29" t="s">
        <v>121</v>
      </c>
      <c r="E250" s="26" t="s">
        <v>203</v>
      </c>
      <c r="F250" s="8" t="s">
        <v>1</v>
      </c>
      <c r="G250" s="9">
        <v>0</v>
      </c>
      <c r="H250" s="9">
        <v>0</v>
      </c>
      <c r="I250" s="9">
        <v>0</v>
      </c>
      <c r="L250" s="32" t="s">
        <v>225</v>
      </c>
    </row>
    <row r="251" spans="1:12" ht="94.5" customHeight="1" x14ac:dyDescent="0.25">
      <c r="A251" s="24"/>
      <c r="B251" s="33"/>
      <c r="C251" s="30"/>
      <c r="D251" s="30"/>
      <c r="E251" s="27"/>
      <c r="F251" s="8" t="s">
        <v>2</v>
      </c>
      <c r="G251" s="9">
        <v>0</v>
      </c>
      <c r="H251" s="9">
        <v>0</v>
      </c>
      <c r="I251" s="9">
        <v>0</v>
      </c>
      <c r="L251" s="33"/>
    </row>
    <row r="252" spans="1:12" ht="97.5" customHeight="1" x14ac:dyDescent="0.25">
      <c r="A252" s="24"/>
      <c r="B252" s="33"/>
      <c r="C252" s="30"/>
      <c r="D252" s="30"/>
      <c r="E252" s="27"/>
      <c r="F252" s="8" t="s">
        <v>51</v>
      </c>
      <c r="G252" s="9">
        <v>0</v>
      </c>
      <c r="H252" s="9">
        <v>0</v>
      </c>
      <c r="I252" s="9">
        <v>0</v>
      </c>
      <c r="L252" s="33"/>
    </row>
    <row r="253" spans="1:12" ht="99" customHeight="1" x14ac:dyDescent="0.25">
      <c r="A253" s="24"/>
      <c r="B253" s="33"/>
      <c r="C253" s="30"/>
      <c r="D253" s="30"/>
      <c r="E253" s="27"/>
      <c r="F253" s="8" t="s">
        <v>50</v>
      </c>
      <c r="G253" s="9">
        <v>0</v>
      </c>
      <c r="H253" s="9">
        <v>0</v>
      </c>
      <c r="I253" s="9">
        <v>0</v>
      </c>
      <c r="L253" s="33"/>
    </row>
    <row r="254" spans="1:12" ht="101.25" customHeight="1" x14ac:dyDescent="0.25">
      <c r="A254" s="24"/>
      <c r="B254" s="33"/>
      <c r="C254" s="30"/>
      <c r="D254" s="21"/>
      <c r="E254" s="27"/>
      <c r="F254" s="20" t="s">
        <v>3</v>
      </c>
      <c r="G254" s="18">
        <v>0</v>
      </c>
      <c r="H254" s="18">
        <v>0</v>
      </c>
      <c r="I254" s="18">
        <v>0</v>
      </c>
      <c r="L254" s="33"/>
    </row>
    <row r="255" spans="1:12" ht="36" customHeight="1" x14ac:dyDescent="0.25">
      <c r="A255" s="41" t="s">
        <v>231</v>
      </c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3"/>
    </row>
    <row r="256" spans="1:12" ht="15.75" customHeight="1" x14ac:dyDescent="0.25">
      <c r="A256" s="41" t="s">
        <v>139</v>
      </c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3"/>
    </row>
    <row r="257" spans="1:12" ht="15" customHeight="1" x14ac:dyDescent="0.25">
      <c r="A257" s="23" t="s">
        <v>34</v>
      </c>
      <c r="B257" s="32" t="s">
        <v>232</v>
      </c>
      <c r="C257" s="29" t="s">
        <v>166</v>
      </c>
      <c r="D257" s="29" t="s">
        <v>121</v>
      </c>
      <c r="E257" s="26" t="s">
        <v>204</v>
      </c>
      <c r="F257" s="8" t="s">
        <v>1</v>
      </c>
      <c r="G257" s="9">
        <f>G258+G259+G260+G261</f>
        <v>2320</v>
      </c>
      <c r="H257" s="9">
        <f t="shared" ref="H257:I257" si="40">H258+H259+H260+H261</f>
        <v>2190</v>
      </c>
      <c r="I257" s="9">
        <f t="shared" si="40"/>
        <v>2190</v>
      </c>
      <c r="L257" s="73" t="s">
        <v>224</v>
      </c>
    </row>
    <row r="258" spans="1:12" ht="61.5" customHeight="1" x14ac:dyDescent="0.25">
      <c r="A258" s="24"/>
      <c r="B258" s="33"/>
      <c r="C258" s="30"/>
      <c r="D258" s="30"/>
      <c r="E258" s="27"/>
      <c r="F258" s="8" t="s">
        <v>2</v>
      </c>
      <c r="G258" s="9">
        <v>0</v>
      </c>
      <c r="H258" s="9">
        <v>0</v>
      </c>
      <c r="I258" s="9">
        <v>0</v>
      </c>
      <c r="L258" s="74"/>
    </row>
    <row r="259" spans="1:12" ht="53.25" customHeight="1" x14ac:dyDescent="0.25">
      <c r="A259" s="24"/>
      <c r="B259" s="33"/>
      <c r="C259" s="30"/>
      <c r="D259" s="30"/>
      <c r="E259" s="27"/>
      <c r="F259" s="8" t="s">
        <v>51</v>
      </c>
      <c r="G259" s="9">
        <v>2320</v>
      </c>
      <c r="H259" s="9">
        <v>2190</v>
      </c>
      <c r="I259" s="9">
        <v>2190</v>
      </c>
      <c r="L259" s="74"/>
    </row>
    <row r="260" spans="1:12" ht="30" x14ac:dyDescent="0.25">
      <c r="A260" s="24"/>
      <c r="B260" s="33"/>
      <c r="C260" s="30"/>
      <c r="D260" s="30"/>
      <c r="E260" s="27"/>
      <c r="F260" s="8" t="s">
        <v>50</v>
      </c>
      <c r="G260" s="9">
        <v>0</v>
      </c>
      <c r="H260" s="9">
        <v>0</v>
      </c>
      <c r="I260" s="9">
        <v>0</v>
      </c>
      <c r="L260" s="74"/>
    </row>
    <row r="261" spans="1:12" ht="30" x14ac:dyDescent="0.25">
      <c r="A261" s="25"/>
      <c r="B261" s="34"/>
      <c r="C261" s="31"/>
      <c r="D261" s="31"/>
      <c r="E261" s="28"/>
      <c r="F261" s="13" t="s">
        <v>3</v>
      </c>
      <c r="G261" s="18">
        <v>0</v>
      </c>
      <c r="H261" s="18">
        <v>0</v>
      </c>
      <c r="I261" s="18">
        <v>0</v>
      </c>
      <c r="L261" s="75"/>
    </row>
    <row r="262" spans="1:12" ht="51" customHeight="1" x14ac:dyDescent="0.25">
      <c r="A262" s="23" t="s">
        <v>35</v>
      </c>
      <c r="B262" s="32" t="s">
        <v>233</v>
      </c>
      <c r="C262" s="29" t="s">
        <v>150</v>
      </c>
      <c r="D262" s="29" t="s">
        <v>121</v>
      </c>
      <c r="E262" s="26" t="s">
        <v>206</v>
      </c>
      <c r="F262" s="8" t="s">
        <v>1</v>
      </c>
      <c r="G262" s="9">
        <v>0</v>
      </c>
      <c r="H262" s="9">
        <v>0</v>
      </c>
      <c r="I262" s="9">
        <v>0</v>
      </c>
      <c r="L262" s="32" t="s">
        <v>228</v>
      </c>
    </row>
    <row r="263" spans="1:12" ht="45" x14ac:dyDescent="0.25">
      <c r="A263" s="24"/>
      <c r="B263" s="33"/>
      <c r="C263" s="30"/>
      <c r="D263" s="30"/>
      <c r="E263" s="27"/>
      <c r="F263" s="8" t="s">
        <v>2</v>
      </c>
      <c r="G263" s="9">
        <v>0</v>
      </c>
      <c r="H263" s="9">
        <v>0</v>
      </c>
      <c r="I263" s="9">
        <v>0</v>
      </c>
      <c r="L263" s="33"/>
    </row>
    <row r="264" spans="1:12" ht="45" x14ac:dyDescent="0.25">
      <c r="A264" s="24"/>
      <c r="B264" s="33"/>
      <c r="C264" s="30"/>
      <c r="D264" s="30"/>
      <c r="E264" s="27"/>
      <c r="F264" s="8" t="s">
        <v>51</v>
      </c>
      <c r="G264" s="9">
        <v>0</v>
      </c>
      <c r="H264" s="9">
        <v>0</v>
      </c>
      <c r="I264" s="9">
        <v>0</v>
      </c>
      <c r="L264" s="33"/>
    </row>
    <row r="265" spans="1:12" ht="66" customHeight="1" x14ac:dyDescent="0.25">
      <c r="A265" s="24"/>
      <c r="B265" s="33"/>
      <c r="C265" s="30"/>
      <c r="D265" s="30"/>
      <c r="E265" s="27"/>
      <c r="F265" s="8" t="s">
        <v>50</v>
      </c>
      <c r="G265" s="9">
        <v>0</v>
      </c>
      <c r="H265" s="9">
        <v>0</v>
      </c>
      <c r="I265" s="9">
        <v>0</v>
      </c>
      <c r="L265" s="33"/>
    </row>
    <row r="266" spans="1:12" ht="51" customHeight="1" x14ac:dyDescent="0.25">
      <c r="A266" s="25"/>
      <c r="B266" s="34"/>
      <c r="C266" s="31"/>
      <c r="D266" s="31"/>
      <c r="E266" s="28"/>
      <c r="F266" s="8" t="s">
        <v>3</v>
      </c>
      <c r="G266" s="9">
        <v>0</v>
      </c>
      <c r="H266" s="9">
        <v>0</v>
      </c>
      <c r="I266" s="9">
        <v>0</v>
      </c>
      <c r="L266" s="34"/>
    </row>
    <row r="267" spans="1:12" x14ac:dyDescent="0.25">
      <c r="A267" s="90" t="s">
        <v>144</v>
      </c>
      <c r="B267" s="91"/>
      <c r="C267" s="91"/>
      <c r="D267" s="91"/>
      <c r="E267" s="91"/>
      <c r="F267" s="91"/>
      <c r="G267" s="91"/>
      <c r="H267" s="91"/>
      <c r="I267" s="91"/>
      <c r="J267" s="91"/>
      <c r="K267" s="91"/>
      <c r="L267" s="92"/>
    </row>
    <row r="268" spans="1:12" x14ac:dyDescent="0.25">
      <c r="A268" s="90" t="s">
        <v>145</v>
      </c>
      <c r="B268" s="91"/>
      <c r="C268" s="91"/>
      <c r="D268" s="91"/>
      <c r="E268" s="91"/>
      <c r="F268" s="91"/>
      <c r="G268" s="91"/>
      <c r="H268" s="91"/>
      <c r="I268" s="91"/>
      <c r="J268" s="91"/>
      <c r="K268" s="91"/>
      <c r="L268" s="92"/>
    </row>
    <row r="269" spans="1:12" ht="15.75" customHeight="1" x14ac:dyDescent="0.25">
      <c r="A269" s="23" t="s">
        <v>33</v>
      </c>
      <c r="B269" s="32" t="s">
        <v>60</v>
      </c>
      <c r="C269" s="29" t="s">
        <v>150</v>
      </c>
      <c r="D269" s="29" t="s">
        <v>121</v>
      </c>
      <c r="E269" s="26" t="s">
        <v>205</v>
      </c>
      <c r="F269" s="8" t="s">
        <v>1</v>
      </c>
      <c r="G269" s="9">
        <f t="shared" ref="G269:I273" si="41">G274+G279+G262</f>
        <v>0</v>
      </c>
      <c r="H269" s="9">
        <f t="shared" si="41"/>
        <v>1409.31</v>
      </c>
      <c r="I269" s="9">
        <f t="shared" si="41"/>
        <v>0</v>
      </c>
      <c r="L269" s="96" t="s">
        <v>156</v>
      </c>
    </row>
    <row r="270" spans="1:12" ht="45" x14ac:dyDescent="0.25">
      <c r="A270" s="24"/>
      <c r="B270" s="33"/>
      <c r="C270" s="30"/>
      <c r="D270" s="30"/>
      <c r="E270" s="27"/>
      <c r="F270" s="8" t="s">
        <v>2</v>
      </c>
      <c r="G270" s="9">
        <f t="shared" si="41"/>
        <v>0</v>
      </c>
      <c r="H270" s="9">
        <v>1087.1199999999999</v>
      </c>
      <c r="I270" s="9">
        <f t="shared" si="41"/>
        <v>0</v>
      </c>
      <c r="L270" s="97"/>
    </row>
    <row r="271" spans="1:12" ht="45" x14ac:dyDescent="0.25">
      <c r="A271" s="24"/>
      <c r="B271" s="33"/>
      <c r="C271" s="30"/>
      <c r="D271" s="30"/>
      <c r="E271" s="27"/>
      <c r="F271" s="8" t="s">
        <v>51</v>
      </c>
      <c r="G271" s="9">
        <f t="shared" si="41"/>
        <v>0</v>
      </c>
      <c r="H271" s="9">
        <v>22.19</v>
      </c>
      <c r="I271" s="9">
        <f t="shared" si="41"/>
        <v>0</v>
      </c>
      <c r="L271" s="97"/>
    </row>
    <row r="272" spans="1:12" ht="15" customHeight="1" x14ac:dyDescent="0.25">
      <c r="A272" s="24"/>
      <c r="B272" s="33"/>
      <c r="C272" s="30"/>
      <c r="D272" s="30"/>
      <c r="E272" s="27"/>
      <c r="F272" s="8" t="s">
        <v>50</v>
      </c>
      <c r="G272" s="9">
        <f t="shared" si="41"/>
        <v>0</v>
      </c>
      <c r="H272" s="9">
        <f t="shared" si="41"/>
        <v>300</v>
      </c>
      <c r="I272" s="9">
        <f t="shared" si="41"/>
        <v>0</v>
      </c>
      <c r="L272" s="97"/>
    </row>
    <row r="273" spans="1:12" ht="30" x14ac:dyDescent="0.25">
      <c r="A273" s="25"/>
      <c r="B273" s="34"/>
      <c r="C273" s="31"/>
      <c r="D273" s="31"/>
      <c r="E273" s="28"/>
      <c r="F273" s="8" t="s">
        <v>3</v>
      </c>
      <c r="G273" s="9">
        <f t="shared" si="41"/>
        <v>0</v>
      </c>
      <c r="H273" s="9">
        <f t="shared" si="41"/>
        <v>0</v>
      </c>
      <c r="I273" s="9">
        <f t="shared" si="41"/>
        <v>0</v>
      </c>
      <c r="L273" s="97"/>
    </row>
    <row r="274" spans="1:12" ht="15" customHeight="1" x14ac:dyDescent="0.25">
      <c r="A274" s="23" t="s">
        <v>34</v>
      </c>
      <c r="B274" s="32" t="s">
        <v>108</v>
      </c>
      <c r="C274" s="29" t="s">
        <v>150</v>
      </c>
      <c r="D274" s="29" t="s">
        <v>121</v>
      </c>
      <c r="E274" s="26" t="s">
        <v>205</v>
      </c>
      <c r="F274" s="8" t="s">
        <v>1</v>
      </c>
      <c r="G274" s="9">
        <f>G275+G276+G277+G278</f>
        <v>0</v>
      </c>
      <c r="H274" s="9">
        <f t="shared" ref="H274:I274" si="42">H275+H276+H277+H278</f>
        <v>1409.31</v>
      </c>
      <c r="I274" s="9">
        <f t="shared" si="42"/>
        <v>0</v>
      </c>
      <c r="L274" s="97"/>
    </row>
    <row r="275" spans="1:12" ht="28.5" customHeight="1" x14ac:dyDescent="0.25">
      <c r="A275" s="24"/>
      <c r="B275" s="33"/>
      <c r="C275" s="30"/>
      <c r="D275" s="30"/>
      <c r="E275" s="27"/>
      <c r="F275" s="8" t="s">
        <v>2</v>
      </c>
      <c r="G275" s="9"/>
      <c r="H275" s="9">
        <v>1087.1199999999999</v>
      </c>
      <c r="I275" s="9"/>
      <c r="L275" s="97"/>
    </row>
    <row r="276" spans="1:12" ht="45" x14ac:dyDescent="0.25">
      <c r="A276" s="24"/>
      <c r="B276" s="33"/>
      <c r="C276" s="30"/>
      <c r="D276" s="30"/>
      <c r="E276" s="27"/>
      <c r="F276" s="8" t="s">
        <v>51</v>
      </c>
      <c r="G276" s="9">
        <v>0</v>
      </c>
      <c r="H276" s="9">
        <v>22.19</v>
      </c>
      <c r="I276" s="9">
        <v>0</v>
      </c>
      <c r="L276" s="97"/>
    </row>
    <row r="277" spans="1:12" ht="30" x14ac:dyDescent="0.25">
      <c r="A277" s="24"/>
      <c r="B277" s="33"/>
      <c r="C277" s="30"/>
      <c r="D277" s="30"/>
      <c r="E277" s="27"/>
      <c r="F277" s="8" t="s">
        <v>50</v>
      </c>
      <c r="G277" s="9">
        <v>0</v>
      </c>
      <c r="H277" s="9">
        <v>300</v>
      </c>
      <c r="I277" s="9">
        <v>0</v>
      </c>
      <c r="L277" s="97"/>
    </row>
    <row r="278" spans="1:12" ht="30" x14ac:dyDescent="0.25">
      <c r="A278" s="25"/>
      <c r="B278" s="34"/>
      <c r="C278" s="31"/>
      <c r="D278" s="31"/>
      <c r="E278" s="28"/>
      <c r="F278" s="8" t="s">
        <v>3</v>
      </c>
      <c r="G278" s="9">
        <v>0</v>
      </c>
      <c r="H278" s="9">
        <v>0</v>
      </c>
      <c r="I278" s="9">
        <v>0</v>
      </c>
      <c r="L278" s="97"/>
    </row>
    <row r="279" spans="1:12" ht="17.25" customHeight="1" x14ac:dyDescent="0.25">
      <c r="A279" s="23" t="s">
        <v>35</v>
      </c>
      <c r="B279" s="32" t="s">
        <v>79</v>
      </c>
      <c r="C279" s="29" t="s">
        <v>150</v>
      </c>
      <c r="D279" s="29" t="s">
        <v>121</v>
      </c>
      <c r="E279" s="26" t="s">
        <v>226</v>
      </c>
      <c r="F279" s="8" t="s">
        <v>1</v>
      </c>
      <c r="G279" s="9">
        <v>0</v>
      </c>
      <c r="H279" s="9">
        <v>0</v>
      </c>
      <c r="I279" s="9">
        <v>0</v>
      </c>
      <c r="L279" s="97"/>
    </row>
    <row r="280" spans="1:12" ht="45" x14ac:dyDescent="0.25">
      <c r="A280" s="24"/>
      <c r="B280" s="33"/>
      <c r="C280" s="30"/>
      <c r="D280" s="30"/>
      <c r="E280" s="27"/>
      <c r="F280" s="8" t="s">
        <v>2</v>
      </c>
      <c r="G280" s="9">
        <v>0</v>
      </c>
      <c r="H280" s="9">
        <v>0</v>
      </c>
      <c r="I280" s="9">
        <v>0</v>
      </c>
      <c r="L280" s="97"/>
    </row>
    <row r="281" spans="1:12" ht="45" x14ac:dyDescent="0.25">
      <c r="A281" s="24"/>
      <c r="B281" s="33"/>
      <c r="C281" s="30"/>
      <c r="D281" s="30"/>
      <c r="E281" s="27"/>
      <c r="F281" s="8" t="s">
        <v>51</v>
      </c>
      <c r="G281" s="9">
        <v>0</v>
      </c>
      <c r="H281" s="9">
        <v>0</v>
      </c>
      <c r="I281" s="9">
        <v>0</v>
      </c>
      <c r="L281" s="97"/>
    </row>
    <row r="282" spans="1:12" ht="30" x14ac:dyDescent="0.25">
      <c r="A282" s="24"/>
      <c r="B282" s="33"/>
      <c r="C282" s="30"/>
      <c r="D282" s="30"/>
      <c r="E282" s="27"/>
      <c r="F282" s="8" t="s">
        <v>50</v>
      </c>
      <c r="G282" s="9">
        <v>0</v>
      </c>
      <c r="H282" s="9">
        <v>0</v>
      </c>
      <c r="I282" s="9">
        <v>0</v>
      </c>
      <c r="L282" s="97"/>
    </row>
    <row r="283" spans="1:12" ht="30" x14ac:dyDescent="0.25">
      <c r="A283" s="25"/>
      <c r="B283" s="34"/>
      <c r="C283" s="31"/>
      <c r="D283" s="31"/>
      <c r="E283" s="28"/>
      <c r="F283" s="8" t="s">
        <v>3</v>
      </c>
      <c r="G283" s="9">
        <v>0</v>
      </c>
      <c r="H283" s="9">
        <v>0</v>
      </c>
      <c r="I283" s="9">
        <v>0</v>
      </c>
      <c r="L283" s="98"/>
    </row>
    <row r="284" spans="1:12" ht="17.25" customHeight="1" x14ac:dyDescent="0.25">
      <c r="A284" s="23" t="s">
        <v>36</v>
      </c>
      <c r="B284" s="32" t="s">
        <v>109</v>
      </c>
      <c r="C284" s="29" t="s">
        <v>150</v>
      </c>
      <c r="D284" s="29" t="s">
        <v>121</v>
      </c>
      <c r="E284" s="26" t="s">
        <v>203</v>
      </c>
      <c r="F284" s="8" t="s">
        <v>1</v>
      </c>
      <c r="G284" s="9">
        <f>G289</f>
        <v>727.23</v>
      </c>
      <c r="H284" s="9">
        <f>H289</f>
        <v>2908.91</v>
      </c>
      <c r="I284" s="9">
        <f>I289</f>
        <v>2908.91</v>
      </c>
      <c r="L284" s="73" t="s">
        <v>163</v>
      </c>
    </row>
    <row r="285" spans="1:12" ht="48.75" customHeight="1" x14ac:dyDescent="0.25">
      <c r="A285" s="24"/>
      <c r="B285" s="33"/>
      <c r="C285" s="30"/>
      <c r="D285" s="30"/>
      <c r="E285" s="27"/>
      <c r="F285" s="8" t="s">
        <v>2</v>
      </c>
      <c r="G285" s="9">
        <f>G290</f>
        <v>727.23</v>
      </c>
      <c r="H285" s="9">
        <f t="shared" ref="H285:I285" si="43">H290</f>
        <v>2908.91</v>
      </c>
      <c r="I285" s="9">
        <f t="shared" si="43"/>
        <v>2908.91</v>
      </c>
      <c r="L285" s="74"/>
    </row>
    <row r="286" spans="1:12" ht="53.25" customHeight="1" x14ac:dyDescent="0.25">
      <c r="A286" s="24"/>
      <c r="B286" s="33"/>
      <c r="C286" s="30"/>
      <c r="D286" s="30"/>
      <c r="E286" s="27"/>
      <c r="F286" s="8" t="s">
        <v>51</v>
      </c>
      <c r="G286" s="9">
        <f>G291</f>
        <v>14.84</v>
      </c>
      <c r="H286" s="9">
        <f t="shared" ref="H286:I286" si="44">H291</f>
        <v>59.36</v>
      </c>
      <c r="I286" s="9">
        <f t="shared" si="44"/>
        <v>59.36</v>
      </c>
      <c r="L286" s="74"/>
    </row>
    <row r="287" spans="1:12" ht="30" x14ac:dyDescent="0.25">
      <c r="A287" s="24"/>
      <c r="B287" s="33"/>
      <c r="C287" s="30"/>
      <c r="D287" s="30"/>
      <c r="E287" s="27"/>
      <c r="F287" s="8" t="s">
        <v>50</v>
      </c>
      <c r="G287" s="9">
        <v>0</v>
      </c>
      <c r="H287" s="9">
        <v>0</v>
      </c>
      <c r="I287" s="9">
        <v>0</v>
      </c>
      <c r="L287" s="74"/>
    </row>
    <row r="288" spans="1:12" ht="30" x14ac:dyDescent="0.25">
      <c r="A288" s="25"/>
      <c r="B288" s="34"/>
      <c r="C288" s="31"/>
      <c r="D288" s="31"/>
      <c r="E288" s="28"/>
      <c r="F288" s="8" t="s">
        <v>3</v>
      </c>
      <c r="G288" s="9">
        <v>0</v>
      </c>
      <c r="H288" s="9">
        <v>0</v>
      </c>
      <c r="I288" s="9">
        <v>0</v>
      </c>
      <c r="L288" s="74"/>
    </row>
    <row r="289" spans="1:12" ht="18.75" customHeight="1" x14ac:dyDescent="0.25">
      <c r="A289" s="23" t="s">
        <v>37</v>
      </c>
      <c r="B289" s="32" t="s">
        <v>110</v>
      </c>
      <c r="C289" s="29" t="s">
        <v>150</v>
      </c>
      <c r="D289" s="29" t="s">
        <v>121</v>
      </c>
      <c r="E289" s="26" t="s">
        <v>203</v>
      </c>
      <c r="F289" s="8" t="s">
        <v>1</v>
      </c>
      <c r="G289" s="9">
        <f>G290</f>
        <v>727.23</v>
      </c>
      <c r="H289" s="9">
        <f>H290</f>
        <v>2908.91</v>
      </c>
      <c r="I289" s="9">
        <f>I290</f>
        <v>2908.91</v>
      </c>
      <c r="L289" s="74"/>
    </row>
    <row r="290" spans="1:12" ht="51" customHeight="1" x14ac:dyDescent="0.25">
      <c r="A290" s="24"/>
      <c r="B290" s="33"/>
      <c r="C290" s="30"/>
      <c r="D290" s="30"/>
      <c r="E290" s="27"/>
      <c r="F290" s="8" t="s">
        <v>2</v>
      </c>
      <c r="G290" s="9">
        <v>727.23</v>
      </c>
      <c r="H290" s="9">
        <v>2908.91</v>
      </c>
      <c r="I290" s="9">
        <v>2908.91</v>
      </c>
      <c r="L290" s="74"/>
    </row>
    <row r="291" spans="1:12" ht="48" customHeight="1" x14ac:dyDescent="0.25">
      <c r="A291" s="24"/>
      <c r="B291" s="33"/>
      <c r="C291" s="30"/>
      <c r="D291" s="30"/>
      <c r="E291" s="27"/>
      <c r="F291" s="8" t="s">
        <v>51</v>
      </c>
      <c r="G291" s="9">
        <v>14.84</v>
      </c>
      <c r="H291" s="9">
        <v>59.36</v>
      </c>
      <c r="I291" s="9">
        <v>59.36</v>
      </c>
      <c r="L291" s="74"/>
    </row>
    <row r="292" spans="1:12" ht="30" x14ac:dyDescent="0.25">
      <c r="A292" s="24"/>
      <c r="B292" s="33"/>
      <c r="C292" s="30"/>
      <c r="D292" s="30"/>
      <c r="E292" s="27"/>
      <c r="F292" s="8" t="s">
        <v>50</v>
      </c>
      <c r="G292" s="9">
        <v>0</v>
      </c>
      <c r="H292" s="9">
        <v>0</v>
      </c>
      <c r="I292" s="9">
        <v>0</v>
      </c>
      <c r="L292" s="74"/>
    </row>
    <row r="293" spans="1:12" ht="30" x14ac:dyDescent="0.25">
      <c r="A293" s="25"/>
      <c r="B293" s="34"/>
      <c r="C293" s="31"/>
      <c r="D293" s="31"/>
      <c r="E293" s="28"/>
      <c r="F293" s="8" t="s">
        <v>3</v>
      </c>
      <c r="G293" s="9">
        <v>0</v>
      </c>
      <c r="H293" s="9">
        <v>0</v>
      </c>
      <c r="I293" s="9">
        <v>0</v>
      </c>
      <c r="L293" s="75"/>
    </row>
    <row r="294" spans="1:12" ht="15" customHeight="1" x14ac:dyDescent="0.25">
      <c r="A294" s="23" t="s">
        <v>38</v>
      </c>
      <c r="B294" s="35" t="s">
        <v>18</v>
      </c>
      <c r="C294" s="29" t="s">
        <v>151</v>
      </c>
      <c r="D294" s="29" t="s">
        <v>121</v>
      </c>
      <c r="E294" s="23" t="s">
        <v>207</v>
      </c>
      <c r="F294" s="8" t="s">
        <v>1</v>
      </c>
      <c r="G294" s="9">
        <f t="shared" ref="G294:I298" si="45">G299+G319+G324+G329</f>
        <v>36393.43</v>
      </c>
      <c r="H294" s="9">
        <f t="shared" si="45"/>
        <v>37592.46</v>
      </c>
      <c r="I294" s="9">
        <f t="shared" si="45"/>
        <v>39250.58</v>
      </c>
      <c r="L294" s="15"/>
    </row>
    <row r="295" spans="1:12" ht="44.25" customHeight="1" x14ac:dyDescent="0.25">
      <c r="A295" s="24"/>
      <c r="B295" s="36"/>
      <c r="C295" s="30"/>
      <c r="D295" s="30"/>
      <c r="E295" s="24"/>
      <c r="F295" s="8" t="s">
        <v>2</v>
      </c>
      <c r="G295" s="9">
        <f t="shared" si="45"/>
        <v>0</v>
      </c>
      <c r="H295" s="9">
        <f t="shared" si="45"/>
        <v>0</v>
      </c>
      <c r="I295" s="9">
        <f t="shared" si="45"/>
        <v>0</v>
      </c>
      <c r="L295" s="15"/>
    </row>
    <row r="296" spans="1:12" ht="47.25" customHeight="1" x14ac:dyDescent="0.25">
      <c r="A296" s="24"/>
      <c r="B296" s="36"/>
      <c r="C296" s="30"/>
      <c r="D296" s="30"/>
      <c r="E296" s="24"/>
      <c r="F296" s="8" t="s">
        <v>51</v>
      </c>
      <c r="G296" s="9">
        <f t="shared" si="45"/>
        <v>7912.19</v>
      </c>
      <c r="H296" s="9">
        <f t="shared" si="45"/>
        <v>8228.8799999999992</v>
      </c>
      <c r="I296" s="9">
        <f t="shared" si="45"/>
        <v>8555.9599999999991</v>
      </c>
      <c r="L296" s="15"/>
    </row>
    <row r="297" spans="1:12" ht="30" x14ac:dyDescent="0.25">
      <c r="A297" s="24"/>
      <c r="B297" s="36"/>
      <c r="C297" s="30"/>
      <c r="D297" s="30"/>
      <c r="E297" s="24"/>
      <c r="F297" s="8" t="s">
        <v>50</v>
      </c>
      <c r="G297" s="9">
        <f t="shared" si="45"/>
        <v>28481.239999999998</v>
      </c>
      <c r="H297" s="9">
        <f t="shared" si="45"/>
        <v>29363.58</v>
      </c>
      <c r="I297" s="9">
        <f t="shared" si="45"/>
        <v>30694.620000000003</v>
      </c>
      <c r="L297" s="15"/>
    </row>
    <row r="298" spans="1:12" ht="30" x14ac:dyDescent="0.25">
      <c r="A298" s="25"/>
      <c r="B298" s="37"/>
      <c r="C298" s="31"/>
      <c r="D298" s="31"/>
      <c r="E298" s="25"/>
      <c r="F298" s="8" t="s">
        <v>3</v>
      </c>
      <c r="G298" s="9">
        <f t="shared" si="45"/>
        <v>0</v>
      </c>
      <c r="H298" s="9">
        <f t="shared" si="45"/>
        <v>0</v>
      </c>
      <c r="I298" s="9">
        <f t="shared" si="45"/>
        <v>0</v>
      </c>
      <c r="L298" s="15"/>
    </row>
    <row r="299" spans="1:12" ht="15.75" customHeight="1" x14ac:dyDescent="0.25">
      <c r="A299" s="23" t="s">
        <v>39</v>
      </c>
      <c r="B299" s="35" t="s">
        <v>53</v>
      </c>
      <c r="C299" s="29" t="s">
        <v>151</v>
      </c>
      <c r="D299" s="29" t="s">
        <v>121</v>
      </c>
      <c r="E299" s="23" t="s">
        <v>208</v>
      </c>
      <c r="F299" s="8" t="s">
        <v>1</v>
      </c>
      <c r="G299" s="9">
        <f t="shared" ref="G299:I303" si="46">G304+G309+G314</f>
        <v>28319.239999999998</v>
      </c>
      <c r="H299" s="9">
        <f t="shared" si="46"/>
        <v>29202.38</v>
      </c>
      <c r="I299" s="9">
        <f t="shared" si="46"/>
        <v>30533.420000000002</v>
      </c>
      <c r="L299" s="15"/>
    </row>
    <row r="300" spans="1:12" ht="48" customHeight="1" x14ac:dyDescent="0.25">
      <c r="A300" s="24"/>
      <c r="B300" s="36"/>
      <c r="C300" s="30"/>
      <c r="D300" s="30"/>
      <c r="E300" s="24"/>
      <c r="F300" s="8" t="s">
        <v>2</v>
      </c>
      <c r="G300" s="9">
        <f t="shared" si="46"/>
        <v>0</v>
      </c>
      <c r="H300" s="9">
        <f t="shared" si="46"/>
        <v>0</v>
      </c>
      <c r="I300" s="9">
        <f t="shared" si="46"/>
        <v>0</v>
      </c>
      <c r="L300" s="15"/>
    </row>
    <row r="301" spans="1:12" ht="48.75" customHeight="1" x14ac:dyDescent="0.25">
      <c r="A301" s="24"/>
      <c r="B301" s="36"/>
      <c r="C301" s="30"/>
      <c r="D301" s="30"/>
      <c r="E301" s="24"/>
      <c r="F301" s="8" t="s">
        <v>51</v>
      </c>
      <c r="G301" s="9">
        <f t="shared" si="46"/>
        <v>0</v>
      </c>
      <c r="H301" s="9">
        <f t="shared" si="46"/>
        <v>0</v>
      </c>
      <c r="I301" s="9">
        <f t="shared" si="46"/>
        <v>0</v>
      </c>
      <c r="L301" s="15"/>
    </row>
    <row r="302" spans="1:12" ht="30" x14ac:dyDescent="0.25">
      <c r="A302" s="24"/>
      <c r="B302" s="36"/>
      <c r="C302" s="30"/>
      <c r="D302" s="30"/>
      <c r="E302" s="24"/>
      <c r="F302" s="8" t="s">
        <v>50</v>
      </c>
      <c r="G302" s="9">
        <f t="shared" si="46"/>
        <v>28319.239999999998</v>
      </c>
      <c r="H302" s="9">
        <f t="shared" si="46"/>
        <v>29202.38</v>
      </c>
      <c r="I302" s="9">
        <f t="shared" si="46"/>
        <v>30533.420000000002</v>
      </c>
      <c r="L302" s="15"/>
    </row>
    <row r="303" spans="1:12" ht="30" x14ac:dyDescent="0.25">
      <c r="A303" s="25"/>
      <c r="B303" s="37"/>
      <c r="C303" s="31"/>
      <c r="D303" s="31"/>
      <c r="E303" s="25"/>
      <c r="F303" s="8" t="s">
        <v>3</v>
      </c>
      <c r="G303" s="9">
        <f t="shared" si="46"/>
        <v>0</v>
      </c>
      <c r="H303" s="9">
        <f t="shared" si="46"/>
        <v>0</v>
      </c>
      <c r="I303" s="9">
        <f t="shared" si="46"/>
        <v>0</v>
      </c>
      <c r="L303" s="15"/>
    </row>
    <row r="304" spans="1:12" ht="16.5" customHeight="1" x14ac:dyDescent="0.25">
      <c r="A304" s="23" t="s">
        <v>40</v>
      </c>
      <c r="B304" s="35" t="s">
        <v>68</v>
      </c>
      <c r="C304" s="29" t="s">
        <v>151</v>
      </c>
      <c r="D304" s="29" t="s">
        <v>121</v>
      </c>
      <c r="E304" s="23" t="s">
        <v>209</v>
      </c>
      <c r="F304" s="8" t="s">
        <v>1</v>
      </c>
      <c r="G304" s="9">
        <f>G305+G306+G307+G308</f>
        <v>27190.46</v>
      </c>
      <c r="H304" s="9">
        <f t="shared" ref="H304:I304" si="47">H305+H306+H307+H308</f>
        <v>28179.9</v>
      </c>
      <c r="I304" s="9">
        <f t="shared" si="47"/>
        <v>29509.72</v>
      </c>
      <c r="L304" s="15"/>
    </row>
    <row r="305" spans="1:12" ht="48.75" customHeight="1" x14ac:dyDescent="0.25">
      <c r="A305" s="24"/>
      <c r="B305" s="36"/>
      <c r="C305" s="30"/>
      <c r="D305" s="30"/>
      <c r="E305" s="24"/>
      <c r="F305" s="8" t="s">
        <v>2</v>
      </c>
      <c r="G305" s="9">
        <v>0</v>
      </c>
      <c r="H305" s="9">
        <v>0</v>
      </c>
      <c r="I305" s="9">
        <v>0</v>
      </c>
      <c r="L305" s="15"/>
    </row>
    <row r="306" spans="1:12" ht="51" customHeight="1" x14ac:dyDescent="0.25">
      <c r="A306" s="24"/>
      <c r="B306" s="36"/>
      <c r="C306" s="30"/>
      <c r="D306" s="30"/>
      <c r="E306" s="24"/>
      <c r="F306" s="8" t="s">
        <v>51</v>
      </c>
      <c r="G306" s="9">
        <v>0</v>
      </c>
      <c r="H306" s="9">
        <v>0</v>
      </c>
      <c r="I306" s="9">
        <v>0</v>
      </c>
      <c r="L306" s="15"/>
    </row>
    <row r="307" spans="1:12" ht="30" x14ac:dyDescent="0.25">
      <c r="A307" s="24"/>
      <c r="B307" s="36"/>
      <c r="C307" s="30"/>
      <c r="D307" s="30"/>
      <c r="E307" s="24"/>
      <c r="F307" s="8" t="s">
        <v>50</v>
      </c>
      <c r="G307" s="9">
        <v>27190.46</v>
      </c>
      <c r="H307" s="9">
        <v>28179.9</v>
      </c>
      <c r="I307" s="9">
        <v>29509.72</v>
      </c>
      <c r="L307" s="15"/>
    </row>
    <row r="308" spans="1:12" ht="30" x14ac:dyDescent="0.25">
      <c r="A308" s="25"/>
      <c r="B308" s="37"/>
      <c r="C308" s="31"/>
      <c r="D308" s="31"/>
      <c r="E308" s="25"/>
      <c r="F308" s="8" t="s">
        <v>3</v>
      </c>
      <c r="G308" s="9">
        <v>0</v>
      </c>
      <c r="H308" s="9">
        <v>0</v>
      </c>
      <c r="I308" s="9">
        <v>0</v>
      </c>
      <c r="L308" s="15"/>
    </row>
    <row r="309" spans="1:12" ht="15.75" customHeight="1" x14ac:dyDescent="0.25">
      <c r="A309" s="23" t="s">
        <v>41</v>
      </c>
      <c r="B309" s="35" t="s">
        <v>69</v>
      </c>
      <c r="C309" s="29" t="s">
        <v>151</v>
      </c>
      <c r="D309" s="29" t="s">
        <v>121</v>
      </c>
      <c r="E309" s="23" t="s">
        <v>210</v>
      </c>
      <c r="F309" s="8" t="s">
        <v>1</v>
      </c>
      <c r="G309" s="9">
        <f>G310+G311+G312+G313</f>
        <v>320.68</v>
      </c>
      <c r="H309" s="9">
        <f t="shared" ref="H309:I309" si="48">H310+H311+H312+H313</f>
        <v>216.48</v>
      </c>
      <c r="I309" s="9">
        <f t="shared" si="48"/>
        <v>216.5</v>
      </c>
      <c r="L309" s="15"/>
    </row>
    <row r="310" spans="1:12" ht="45" customHeight="1" x14ac:dyDescent="0.25">
      <c r="A310" s="24"/>
      <c r="B310" s="36"/>
      <c r="C310" s="30"/>
      <c r="D310" s="30"/>
      <c r="E310" s="24"/>
      <c r="F310" s="8" t="s">
        <v>2</v>
      </c>
      <c r="G310" s="9">
        <v>0</v>
      </c>
      <c r="H310" s="9">
        <v>0</v>
      </c>
      <c r="I310" s="9">
        <v>0</v>
      </c>
      <c r="L310" s="15"/>
    </row>
    <row r="311" spans="1:12" ht="44.25" customHeight="1" x14ac:dyDescent="0.25">
      <c r="A311" s="24"/>
      <c r="B311" s="36"/>
      <c r="C311" s="30"/>
      <c r="D311" s="30"/>
      <c r="E311" s="24"/>
      <c r="F311" s="8" t="s">
        <v>51</v>
      </c>
      <c r="G311" s="9">
        <v>0</v>
      </c>
      <c r="H311" s="9">
        <v>0</v>
      </c>
      <c r="I311" s="9">
        <v>0</v>
      </c>
      <c r="L311" s="15"/>
    </row>
    <row r="312" spans="1:12" ht="30" x14ac:dyDescent="0.25">
      <c r="A312" s="24"/>
      <c r="B312" s="36"/>
      <c r="C312" s="30"/>
      <c r="D312" s="30"/>
      <c r="E312" s="24"/>
      <c r="F312" s="8" t="s">
        <v>50</v>
      </c>
      <c r="G312" s="9">
        <v>320.68</v>
      </c>
      <c r="H312" s="9">
        <v>216.48</v>
      </c>
      <c r="I312" s="9">
        <v>216.5</v>
      </c>
      <c r="L312" s="15"/>
    </row>
    <row r="313" spans="1:12" ht="30" x14ac:dyDescent="0.25">
      <c r="A313" s="25"/>
      <c r="B313" s="37"/>
      <c r="C313" s="31"/>
      <c r="D313" s="31"/>
      <c r="E313" s="25"/>
      <c r="F313" s="8" t="s">
        <v>3</v>
      </c>
      <c r="G313" s="9">
        <v>0</v>
      </c>
      <c r="H313" s="9">
        <v>0</v>
      </c>
      <c r="I313" s="9">
        <v>0</v>
      </c>
      <c r="L313" s="15"/>
    </row>
    <row r="314" spans="1:12" ht="15.75" customHeight="1" x14ac:dyDescent="0.25">
      <c r="A314" s="23" t="s">
        <v>42</v>
      </c>
      <c r="B314" s="35" t="s">
        <v>19</v>
      </c>
      <c r="C314" s="29" t="s">
        <v>151</v>
      </c>
      <c r="D314" s="29" t="s">
        <v>121</v>
      </c>
      <c r="E314" s="23" t="s">
        <v>211</v>
      </c>
      <c r="F314" s="8" t="s">
        <v>1</v>
      </c>
      <c r="G314" s="9">
        <f>G315+G316+G317+G318</f>
        <v>808.1</v>
      </c>
      <c r="H314" s="9">
        <f t="shared" ref="H314:I314" si="49">H315+H316+H317+H318</f>
        <v>806</v>
      </c>
      <c r="I314" s="9">
        <f t="shared" si="49"/>
        <v>807.2</v>
      </c>
      <c r="L314" s="15"/>
    </row>
    <row r="315" spans="1:12" ht="44.25" customHeight="1" x14ac:dyDescent="0.25">
      <c r="A315" s="24"/>
      <c r="B315" s="36"/>
      <c r="C315" s="30"/>
      <c r="D315" s="30"/>
      <c r="E315" s="24"/>
      <c r="F315" s="8" t="s">
        <v>2</v>
      </c>
      <c r="G315" s="9">
        <v>0</v>
      </c>
      <c r="H315" s="9">
        <v>0</v>
      </c>
      <c r="I315" s="9">
        <v>0</v>
      </c>
      <c r="L315" s="15"/>
    </row>
    <row r="316" spans="1:12" ht="45" customHeight="1" x14ac:dyDescent="0.25">
      <c r="A316" s="24"/>
      <c r="B316" s="36"/>
      <c r="C316" s="30"/>
      <c r="D316" s="30"/>
      <c r="E316" s="24"/>
      <c r="F316" s="8" t="s">
        <v>51</v>
      </c>
      <c r="G316" s="9">
        <v>0</v>
      </c>
      <c r="H316" s="9">
        <v>0</v>
      </c>
      <c r="I316" s="9">
        <v>0</v>
      </c>
      <c r="L316" s="15"/>
    </row>
    <row r="317" spans="1:12" ht="30" x14ac:dyDescent="0.25">
      <c r="A317" s="24"/>
      <c r="B317" s="36"/>
      <c r="C317" s="30"/>
      <c r="D317" s="30"/>
      <c r="E317" s="24"/>
      <c r="F317" s="8" t="s">
        <v>50</v>
      </c>
      <c r="G317" s="9">
        <v>808.1</v>
      </c>
      <c r="H317" s="9">
        <v>806</v>
      </c>
      <c r="I317" s="9">
        <v>807.2</v>
      </c>
      <c r="L317" s="15"/>
    </row>
    <row r="318" spans="1:12" ht="30" x14ac:dyDescent="0.25">
      <c r="A318" s="25"/>
      <c r="B318" s="37"/>
      <c r="C318" s="31"/>
      <c r="D318" s="31"/>
      <c r="E318" s="25"/>
      <c r="F318" s="8" t="s">
        <v>3</v>
      </c>
      <c r="G318" s="9">
        <v>0</v>
      </c>
      <c r="H318" s="9">
        <v>0</v>
      </c>
      <c r="I318" s="9">
        <v>0</v>
      </c>
      <c r="L318" s="15"/>
    </row>
    <row r="319" spans="1:12" ht="33.75" customHeight="1" x14ac:dyDescent="0.25">
      <c r="A319" s="23" t="s">
        <v>43</v>
      </c>
      <c r="B319" s="35" t="s">
        <v>65</v>
      </c>
      <c r="C319" s="29" t="s">
        <v>149</v>
      </c>
      <c r="D319" s="29" t="s">
        <v>121</v>
      </c>
      <c r="E319" s="23" t="s">
        <v>212</v>
      </c>
      <c r="F319" s="8" t="s">
        <v>1</v>
      </c>
      <c r="G319" s="9">
        <f>G322</f>
        <v>112</v>
      </c>
      <c r="H319" s="9">
        <f>H322</f>
        <v>111.2</v>
      </c>
      <c r="I319" s="9">
        <f>I322</f>
        <v>111.2</v>
      </c>
      <c r="L319" s="73" t="s">
        <v>164</v>
      </c>
    </row>
    <row r="320" spans="1:12" ht="43.5" customHeight="1" x14ac:dyDescent="0.25">
      <c r="A320" s="24"/>
      <c r="B320" s="36"/>
      <c r="C320" s="30"/>
      <c r="D320" s="30"/>
      <c r="E320" s="24"/>
      <c r="F320" s="8" t="s">
        <v>2</v>
      </c>
      <c r="G320" s="9">
        <v>0</v>
      </c>
      <c r="H320" s="9">
        <v>0</v>
      </c>
      <c r="I320" s="9">
        <v>0</v>
      </c>
      <c r="L320" s="74"/>
    </row>
    <row r="321" spans="1:12" ht="42.75" customHeight="1" x14ac:dyDescent="0.25">
      <c r="A321" s="24"/>
      <c r="B321" s="36"/>
      <c r="C321" s="30"/>
      <c r="D321" s="30"/>
      <c r="E321" s="24"/>
      <c r="F321" s="8" t="s">
        <v>51</v>
      </c>
      <c r="G321" s="9">
        <v>0</v>
      </c>
      <c r="H321" s="9">
        <v>0</v>
      </c>
      <c r="I321" s="9">
        <v>0</v>
      </c>
      <c r="L321" s="74"/>
    </row>
    <row r="322" spans="1:12" ht="33" customHeight="1" x14ac:dyDescent="0.25">
      <c r="A322" s="24"/>
      <c r="B322" s="36"/>
      <c r="C322" s="30"/>
      <c r="D322" s="30"/>
      <c r="E322" s="24"/>
      <c r="F322" s="8" t="s">
        <v>50</v>
      </c>
      <c r="G322" s="9">
        <v>112</v>
      </c>
      <c r="H322" s="9">
        <v>111.2</v>
      </c>
      <c r="I322" s="9">
        <v>111.2</v>
      </c>
      <c r="L322" s="74"/>
    </row>
    <row r="323" spans="1:12" ht="29.25" customHeight="1" x14ac:dyDescent="0.25">
      <c r="A323" s="25"/>
      <c r="B323" s="37"/>
      <c r="C323" s="31"/>
      <c r="D323" s="31"/>
      <c r="E323" s="25"/>
      <c r="F323" s="8" t="s">
        <v>3</v>
      </c>
      <c r="G323" s="9">
        <v>0</v>
      </c>
      <c r="H323" s="9">
        <v>0</v>
      </c>
      <c r="I323" s="9">
        <v>0</v>
      </c>
      <c r="L323" s="75"/>
    </row>
    <row r="324" spans="1:12" ht="21" customHeight="1" x14ac:dyDescent="0.25">
      <c r="A324" s="23" t="s">
        <v>44</v>
      </c>
      <c r="B324" s="35" t="s">
        <v>66</v>
      </c>
      <c r="C324" s="29" t="s">
        <v>152</v>
      </c>
      <c r="D324" s="29" t="s">
        <v>121</v>
      </c>
      <c r="E324" s="23" t="s">
        <v>213</v>
      </c>
      <c r="F324" s="8" t="s">
        <v>1</v>
      </c>
      <c r="G324" s="9">
        <f>G325+G326+G327+G328</f>
        <v>7912.19</v>
      </c>
      <c r="H324" s="9">
        <f t="shared" ref="H324:I324" si="50">H325+H326+H327+H328</f>
        <v>8228.8799999999992</v>
      </c>
      <c r="I324" s="9">
        <f t="shared" si="50"/>
        <v>8555.9599999999991</v>
      </c>
      <c r="L324" s="15"/>
    </row>
    <row r="325" spans="1:12" ht="48.75" customHeight="1" x14ac:dyDescent="0.25">
      <c r="A325" s="24"/>
      <c r="B325" s="36"/>
      <c r="C325" s="30"/>
      <c r="D325" s="30"/>
      <c r="E325" s="24"/>
      <c r="F325" s="8" t="s">
        <v>2</v>
      </c>
      <c r="G325" s="9">
        <v>0</v>
      </c>
      <c r="H325" s="9">
        <v>0</v>
      </c>
      <c r="I325" s="9">
        <v>0</v>
      </c>
      <c r="L325" s="15"/>
    </row>
    <row r="326" spans="1:12" ht="50.25" customHeight="1" x14ac:dyDescent="0.25">
      <c r="A326" s="24"/>
      <c r="B326" s="36"/>
      <c r="C326" s="30"/>
      <c r="D326" s="30"/>
      <c r="E326" s="24"/>
      <c r="F326" s="8" t="s">
        <v>51</v>
      </c>
      <c r="G326" s="9">
        <v>7912.19</v>
      </c>
      <c r="H326" s="9">
        <v>8228.8799999999992</v>
      </c>
      <c r="I326" s="9">
        <v>8555.9599999999991</v>
      </c>
      <c r="L326" s="15"/>
    </row>
    <row r="327" spans="1:12" ht="30" x14ac:dyDescent="0.25">
      <c r="A327" s="24"/>
      <c r="B327" s="36"/>
      <c r="C327" s="30"/>
      <c r="D327" s="30"/>
      <c r="E327" s="24"/>
      <c r="F327" s="8" t="s">
        <v>50</v>
      </c>
      <c r="G327" s="9">
        <v>0</v>
      </c>
      <c r="H327" s="9">
        <v>0</v>
      </c>
      <c r="I327" s="9">
        <v>0</v>
      </c>
      <c r="L327" s="15"/>
    </row>
    <row r="328" spans="1:12" ht="30" x14ac:dyDescent="0.25">
      <c r="A328" s="25"/>
      <c r="B328" s="37"/>
      <c r="C328" s="31"/>
      <c r="D328" s="31"/>
      <c r="E328" s="25"/>
      <c r="F328" s="8" t="s">
        <v>3</v>
      </c>
      <c r="G328" s="9">
        <v>0</v>
      </c>
      <c r="H328" s="9">
        <v>0</v>
      </c>
      <c r="I328" s="9">
        <v>0</v>
      </c>
      <c r="L328" s="15"/>
    </row>
    <row r="329" spans="1:12" ht="16.5" customHeight="1" x14ac:dyDescent="0.25">
      <c r="A329" s="23" t="s">
        <v>45</v>
      </c>
      <c r="B329" s="35" t="s">
        <v>67</v>
      </c>
      <c r="C329" s="29" t="s">
        <v>150</v>
      </c>
      <c r="D329" s="29" t="s">
        <v>121</v>
      </c>
      <c r="E329" s="23" t="s">
        <v>214</v>
      </c>
      <c r="F329" s="8" t="s">
        <v>1</v>
      </c>
      <c r="G329" s="9">
        <f>G332</f>
        <v>50</v>
      </c>
      <c r="H329" s="9">
        <f>H332</f>
        <v>50</v>
      </c>
      <c r="I329" s="9">
        <f>I332</f>
        <v>50</v>
      </c>
      <c r="L329" s="73"/>
    </row>
    <row r="330" spans="1:12" ht="44.25" customHeight="1" x14ac:dyDescent="0.25">
      <c r="A330" s="24"/>
      <c r="B330" s="36"/>
      <c r="C330" s="30"/>
      <c r="D330" s="30"/>
      <c r="E330" s="24"/>
      <c r="F330" s="8" t="s">
        <v>2</v>
      </c>
      <c r="G330" s="9">
        <v>0</v>
      </c>
      <c r="H330" s="9">
        <v>0</v>
      </c>
      <c r="I330" s="9">
        <v>0</v>
      </c>
      <c r="L330" s="74"/>
    </row>
    <row r="331" spans="1:12" ht="45" customHeight="1" x14ac:dyDescent="0.25">
      <c r="A331" s="24"/>
      <c r="B331" s="36"/>
      <c r="C331" s="30"/>
      <c r="D331" s="30"/>
      <c r="E331" s="24"/>
      <c r="F331" s="8" t="s">
        <v>51</v>
      </c>
      <c r="G331" s="9">
        <v>0</v>
      </c>
      <c r="H331" s="9">
        <v>0</v>
      </c>
      <c r="I331" s="9">
        <v>0</v>
      </c>
      <c r="L331" s="74"/>
    </row>
    <row r="332" spans="1:12" ht="30" x14ac:dyDescent="0.25">
      <c r="A332" s="24"/>
      <c r="B332" s="36"/>
      <c r="C332" s="30"/>
      <c r="D332" s="30"/>
      <c r="E332" s="24"/>
      <c r="F332" s="8" t="s">
        <v>50</v>
      </c>
      <c r="G332" s="9">
        <v>50</v>
      </c>
      <c r="H332" s="9">
        <v>50</v>
      </c>
      <c r="I332" s="9">
        <v>50</v>
      </c>
      <c r="L332" s="74"/>
    </row>
    <row r="333" spans="1:12" ht="30" x14ac:dyDescent="0.25">
      <c r="A333" s="25"/>
      <c r="B333" s="37"/>
      <c r="C333" s="31"/>
      <c r="D333" s="31"/>
      <c r="E333" s="25"/>
      <c r="F333" s="8" t="s">
        <v>3</v>
      </c>
      <c r="G333" s="9">
        <v>0</v>
      </c>
      <c r="H333" s="9">
        <v>0</v>
      </c>
      <c r="I333" s="9">
        <v>0</v>
      </c>
      <c r="L333" s="75"/>
    </row>
  </sheetData>
  <mergeCells count="361">
    <mergeCell ref="L235:L239"/>
    <mergeCell ref="L257:L261"/>
    <mergeCell ref="L269:L283"/>
    <mergeCell ref="L240:L249"/>
    <mergeCell ref="B324:B328"/>
    <mergeCell ref="C324:C328"/>
    <mergeCell ref="L63:L67"/>
    <mergeCell ref="L72:L76"/>
    <mergeCell ref="L77:L91"/>
    <mergeCell ref="L94:L113"/>
    <mergeCell ref="L114:L148"/>
    <mergeCell ref="L153:L157"/>
    <mergeCell ref="L158:L177"/>
    <mergeCell ref="E294:E298"/>
    <mergeCell ref="E309:E313"/>
    <mergeCell ref="B314:B318"/>
    <mergeCell ref="C314:C318"/>
    <mergeCell ref="D314:D318"/>
    <mergeCell ref="E314:E318"/>
    <mergeCell ref="B309:B313"/>
    <mergeCell ref="C309:C313"/>
    <mergeCell ref="D309:D313"/>
    <mergeCell ref="B262:B266"/>
    <mergeCell ref="C262:C266"/>
    <mergeCell ref="A324:A328"/>
    <mergeCell ref="A329:A333"/>
    <mergeCell ref="A299:A303"/>
    <mergeCell ref="E289:E293"/>
    <mergeCell ref="A256:L256"/>
    <mergeCell ref="A250:A254"/>
    <mergeCell ref="A245:A249"/>
    <mergeCell ref="A226:A230"/>
    <mergeCell ref="D289:D293"/>
    <mergeCell ref="A274:A278"/>
    <mergeCell ref="A279:A283"/>
    <mergeCell ref="A284:A288"/>
    <mergeCell ref="A255:L255"/>
    <mergeCell ref="L284:L293"/>
    <mergeCell ref="L319:L323"/>
    <mergeCell ref="L329:L333"/>
    <mergeCell ref="L211:L230"/>
    <mergeCell ref="D324:D328"/>
    <mergeCell ref="E324:E328"/>
    <mergeCell ref="B329:B333"/>
    <mergeCell ref="C329:C333"/>
    <mergeCell ref="B294:B298"/>
    <mergeCell ref="C294:C298"/>
    <mergeCell ref="D294:D298"/>
    <mergeCell ref="D329:D333"/>
    <mergeCell ref="E329:E333"/>
    <mergeCell ref="B274:B278"/>
    <mergeCell ref="C274:C278"/>
    <mergeCell ref="D274:D278"/>
    <mergeCell ref="E274:E278"/>
    <mergeCell ref="B279:B283"/>
    <mergeCell ref="C279:C283"/>
    <mergeCell ref="D279:D283"/>
    <mergeCell ref="E279:E283"/>
    <mergeCell ref="E262:E266"/>
    <mergeCell ref="D262:D266"/>
    <mergeCell ref="E240:E244"/>
    <mergeCell ref="A240:A244"/>
    <mergeCell ref="B257:B261"/>
    <mergeCell ref="C257:C261"/>
    <mergeCell ref="D257:D261"/>
    <mergeCell ref="E257:E261"/>
    <mergeCell ref="A269:A273"/>
    <mergeCell ref="B269:B273"/>
    <mergeCell ref="C269:C273"/>
    <mergeCell ref="D269:D273"/>
    <mergeCell ref="E269:E273"/>
    <mergeCell ref="A267:L267"/>
    <mergeCell ref="A268:L268"/>
    <mergeCell ref="L262:L266"/>
    <mergeCell ref="A257:A261"/>
    <mergeCell ref="A262:A266"/>
    <mergeCell ref="L250:L254"/>
    <mergeCell ref="B226:B230"/>
    <mergeCell ref="C226:C230"/>
    <mergeCell ref="D226:D230"/>
    <mergeCell ref="E226:E230"/>
    <mergeCell ref="B245:B249"/>
    <mergeCell ref="C245:C249"/>
    <mergeCell ref="D245:D249"/>
    <mergeCell ref="E245:E249"/>
    <mergeCell ref="B250:B254"/>
    <mergeCell ref="C250:C254"/>
    <mergeCell ref="E250:E254"/>
    <mergeCell ref="D250:D253"/>
    <mergeCell ref="A234:L234"/>
    <mergeCell ref="A231:L231"/>
    <mergeCell ref="A232:L232"/>
    <mergeCell ref="A233:L233"/>
    <mergeCell ref="A235:A239"/>
    <mergeCell ref="B235:B239"/>
    <mergeCell ref="C235:C239"/>
    <mergeCell ref="D235:D239"/>
    <mergeCell ref="E235:E239"/>
    <mergeCell ref="B240:B244"/>
    <mergeCell ref="C240:C244"/>
    <mergeCell ref="D240:D244"/>
    <mergeCell ref="A192:A196"/>
    <mergeCell ref="B192:B196"/>
    <mergeCell ref="C192:C196"/>
    <mergeCell ref="D192:D196"/>
    <mergeCell ref="E192:E196"/>
    <mergeCell ref="D216:D220"/>
    <mergeCell ref="E216:E220"/>
    <mergeCell ref="B221:B225"/>
    <mergeCell ref="C221:C225"/>
    <mergeCell ref="D221:D225"/>
    <mergeCell ref="E221:E225"/>
    <mergeCell ref="B216:B220"/>
    <mergeCell ref="C216:C220"/>
    <mergeCell ref="A211:A215"/>
    <mergeCell ref="B211:B215"/>
    <mergeCell ref="C211:C215"/>
    <mergeCell ref="D211:D215"/>
    <mergeCell ref="E211:E215"/>
    <mergeCell ref="A210:L210"/>
    <mergeCell ref="A216:A220"/>
    <mergeCell ref="A221:A225"/>
    <mergeCell ref="L192:L206"/>
    <mergeCell ref="A197:A201"/>
    <mergeCell ref="B180:B184"/>
    <mergeCell ref="C180:C184"/>
    <mergeCell ref="D180:D184"/>
    <mergeCell ref="E180:E184"/>
    <mergeCell ref="A178:L178"/>
    <mergeCell ref="A179:L179"/>
    <mergeCell ref="B185:B189"/>
    <mergeCell ref="C185:C189"/>
    <mergeCell ref="D185:D189"/>
    <mergeCell ref="E185:E189"/>
    <mergeCell ref="L180:L189"/>
    <mergeCell ref="A180:A184"/>
    <mergeCell ref="B163:B167"/>
    <mergeCell ref="C163:C167"/>
    <mergeCell ref="D163:D167"/>
    <mergeCell ref="E163:E167"/>
    <mergeCell ref="B168:B172"/>
    <mergeCell ref="C168:C172"/>
    <mergeCell ref="D168:D172"/>
    <mergeCell ref="E168:E172"/>
    <mergeCell ref="B173:B177"/>
    <mergeCell ref="C173:C177"/>
    <mergeCell ref="D173:D177"/>
    <mergeCell ref="E173:E177"/>
    <mergeCell ref="C144:C148"/>
    <mergeCell ref="D144:D148"/>
    <mergeCell ref="E144:E148"/>
    <mergeCell ref="A153:A157"/>
    <mergeCell ref="B153:B157"/>
    <mergeCell ref="C153:C157"/>
    <mergeCell ref="D153:D157"/>
    <mergeCell ref="E153:E157"/>
    <mergeCell ref="A158:A162"/>
    <mergeCell ref="B158:B162"/>
    <mergeCell ref="C158:C162"/>
    <mergeCell ref="D158:D162"/>
    <mergeCell ref="E158:E162"/>
    <mergeCell ref="E109:E113"/>
    <mergeCell ref="B114:B118"/>
    <mergeCell ref="C114:C118"/>
    <mergeCell ref="D114:D118"/>
    <mergeCell ref="E114:E118"/>
    <mergeCell ref="B119:B123"/>
    <mergeCell ref="C119:C123"/>
    <mergeCell ref="D119:D123"/>
    <mergeCell ref="E119:E123"/>
    <mergeCell ref="C77:C81"/>
    <mergeCell ref="D77:D81"/>
    <mergeCell ref="E77:E81"/>
    <mergeCell ref="A190:L190"/>
    <mergeCell ref="A139:A143"/>
    <mergeCell ref="A144:A148"/>
    <mergeCell ref="A173:A177"/>
    <mergeCell ref="A93:L93"/>
    <mergeCell ref="B38:B42"/>
    <mergeCell ref="C38:C42"/>
    <mergeCell ref="D38:D42"/>
    <mergeCell ref="E38:E42"/>
    <mergeCell ref="B43:B47"/>
    <mergeCell ref="C43:C47"/>
    <mergeCell ref="D43:D47"/>
    <mergeCell ref="E43:E47"/>
    <mergeCell ref="B48:B52"/>
    <mergeCell ref="B104:B108"/>
    <mergeCell ref="C104:C108"/>
    <mergeCell ref="D104:D108"/>
    <mergeCell ref="E104:E108"/>
    <mergeCell ref="B109:B113"/>
    <mergeCell ref="C109:C113"/>
    <mergeCell ref="D109:D113"/>
    <mergeCell ref="A72:A76"/>
    <mergeCell ref="A48:A52"/>
    <mergeCell ref="D202:D206"/>
    <mergeCell ref="E202:E206"/>
    <mergeCell ref="B197:B201"/>
    <mergeCell ref="C197:C201"/>
    <mergeCell ref="D197:D201"/>
    <mergeCell ref="E197:E201"/>
    <mergeCell ref="B202:B206"/>
    <mergeCell ref="C202:C206"/>
    <mergeCell ref="B82:B86"/>
    <mergeCell ref="C82:C86"/>
    <mergeCell ref="D82:D86"/>
    <mergeCell ref="E82:E86"/>
    <mergeCell ref="B87:B91"/>
    <mergeCell ref="C87:C91"/>
    <mergeCell ref="D87:D91"/>
    <mergeCell ref="D53:D57"/>
    <mergeCell ref="E53:E57"/>
    <mergeCell ref="B72:B76"/>
    <mergeCell ref="C72:C76"/>
    <mergeCell ref="D72:D76"/>
    <mergeCell ref="E72:E76"/>
    <mergeCell ref="B77:B80"/>
    <mergeCell ref="G1:L1"/>
    <mergeCell ref="B63:B67"/>
    <mergeCell ref="C63:C67"/>
    <mergeCell ref="D63:D67"/>
    <mergeCell ref="E63:E67"/>
    <mergeCell ref="E5:E6"/>
    <mergeCell ref="C7:C11"/>
    <mergeCell ref="D7:D11"/>
    <mergeCell ref="E7:E11"/>
    <mergeCell ref="C48:C52"/>
    <mergeCell ref="D48:D52"/>
    <mergeCell ref="B53:B57"/>
    <mergeCell ref="C53:C57"/>
    <mergeCell ref="E48:E52"/>
    <mergeCell ref="C21:C25"/>
    <mergeCell ref="D21:D25"/>
    <mergeCell ref="C28:C32"/>
    <mergeCell ref="D28:D32"/>
    <mergeCell ref="E28:E32"/>
    <mergeCell ref="B28:B32"/>
    <mergeCell ref="B21:B25"/>
    <mergeCell ref="E21:E25"/>
    <mergeCell ref="B33:B37"/>
    <mergeCell ref="C33:C37"/>
    <mergeCell ref="B7:B11"/>
    <mergeCell ref="L7:L11"/>
    <mergeCell ref="B3:K3"/>
    <mergeCell ref="A7:A11"/>
    <mergeCell ref="B58:B62"/>
    <mergeCell ref="C58:C62"/>
    <mergeCell ref="D58:D62"/>
    <mergeCell ref="E58:E62"/>
    <mergeCell ref="E33:E37"/>
    <mergeCell ref="A26:L26"/>
    <mergeCell ref="A27:L27"/>
    <mergeCell ref="A28:A32"/>
    <mergeCell ref="A33:A37"/>
    <mergeCell ref="L16:L25"/>
    <mergeCell ref="C16:C20"/>
    <mergeCell ref="D16:D20"/>
    <mergeCell ref="B16:B20"/>
    <mergeCell ref="A16:A19"/>
    <mergeCell ref="E16:E20"/>
    <mergeCell ref="L48:L62"/>
    <mergeCell ref="L28:L47"/>
    <mergeCell ref="A58:A62"/>
    <mergeCell ref="D33:D37"/>
    <mergeCell ref="B94:B98"/>
    <mergeCell ref="A94:A98"/>
    <mergeCell ref="A82:A86"/>
    <mergeCell ref="A99:A103"/>
    <mergeCell ref="G5:I5"/>
    <mergeCell ref="A21:A25"/>
    <mergeCell ref="A38:A42"/>
    <mergeCell ref="C5:C6"/>
    <mergeCell ref="D5:D6"/>
    <mergeCell ref="C94:C98"/>
    <mergeCell ref="D94:D98"/>
    <mergeCell ref="E94:E98"/>
    <mergeCell ref="B99:B103"/>
    <mergeCell ref="C99:C103"/>
    <mergeCell ref="D99:D103"/>
    <mergeCell ref="E99:E103"/>
    <mergeCell ref="A12:L12"/>
    <mergeCell ref="A13:L13"/>
    <mergeCell ref="A14:L14"/>
    <mergeCell ref="A15:L15"/>
    <mergeCell ref="L4:L6"/>
    <mergeCell ref="A5:A6"/>
    <mergeCell ref="B5:B6"/>
    <mergeCell ref="F5:F6"/>
    <mergeCell ref="B144:B148"/>
    <mergeCell ref="A109:A113"/>
    <mergeCell ref="A163:A167"/>
    <mergeCell ref="A168:A172"/>
    <mergeCell ref="A43:A47"/>
    <mergeCell ref="A77:A81"/>
    <mergeCell ref="A63:A67"/>
    <mergeCell ref="A104:A108"/>
    <mergeCell ref="A151:L151"/>
    <mergeCell ref="A150:L150"/>
    <mergeCell ref="A152:L152"/>
    <mergeCell ref="A68:L68"/>
    <mergeCell ref="A69:L69"/>
    <mergeCell ref="A71:L71"/>
    <mergeCell ref="A70:L70"/>
    <mergeCell ref="A92:L92"/>
    <mergeCell ref="A119:A123"/>
    <mergeCell ref="A124:A128"/>
    <mergeCell ref="A134:A138"/>
    <mergeCell ref="A149:L149"/>
    <mergeCell ref="A53:A57"/>
    <mergeCell ref="A114:A118"/>
    <mergeCell ref="A87:A91"/>
    <mergeCell ref="E87:E91"/>
    <mergeCell ref="E319:E323"/>
    <mergeCell ref="A191:L191"/>
    <mergeCell ref="A207:L207"/>
    <mergeCell ref="A208:L208"/>
    <mergeCell ref="A209:L209"/>
    <mergeCell ref="B124:B128"/>
    <mergeCell ref="C124:C128"/>
    <mergeCell ref="E124:E128"/>
    <mergeCell ref="D124:D128"/>
    <mergeCell ref="B129:B133"/>
    <mergeCell ref="C129:C133"/>
    <mergeCell ref="D129:D133"/>
    <mergeCell ref="E129:E133"/>
    <mergeCell ref="B134:B138"/>
    <mergeCell ref="A129:A133"/>
    <mergeCell ref="A185:A189"/>
    <mergeCell ref="A202:A206"/>
    <mergeCell ref="C134:C138"/>
    <mergeCell ref="D134:D138"/>
    <mergeCell ref="E134:E138"/>
    <mergeCell ref="B139:B142"/>
    <mergeCell ref="C139:C143"/>
    <mergeCell ref="D139:D143"/>
    <mergeCell ref="E139:E143"/>
    <mergeCell ref="G2:L2"/>
    <mergeCell ref="A294:A298"/>
    <mergeCell ref="A304:A308"/>
    <mergeCell ref="A309:A313"/>
    <mergeCell ref="A314:A318"/>
    <mergeCell ref="A319:A323"/>
    <mergeCell ref="E284:E288"/>
    <mergeCell ref="D284:D288"/>
    <mergeCell ref="C284:C288"/>
    <mergeCell ref="B284:B288"/>
    <mergeCell ref="A289:A293"/>
    <mergeCell ref="B299:B303"/>
    <mergeCell ref="C299:C303"/>
    <mergeCell ref="D299:D303"/>
    <mergeCell ref="E299:E303"/>
    <mergeCell ref="B304:B308"/>
    <mergeCell ref="C304:C308"/>
    <mergeCell ref="D304:D308"/>
    <mergeCell ref="E304:E308"/>
    <mergeCell ref="B289:B293"/>
    <mergeCell ref="C289:C293"/>
    <mergeCell ref="B319:B323"/>
    <mergeCell ref="C319:C323"/>
    <mergeCell ref="D319:D323"/>
  </mergeCells>
  <pageMargins left="0.9055118110236221" right="0.51181102362204722" top="0.55118110236220474" bottom="0.55118110236220474" header="0" footer="0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2023-07-13T04:02:28Z</dcterms:modified>
</cp:coreProperties>
</file>