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6" i="1" l="1"/>
  <c r="J16" i="1"/>
  <c r="H16" i="1" l="1"/>
  <c r="I16" i="1"/>
  <c r="I15" i="1"/>
  <c r="L15" i="1"/>
  <c r="J15" i="1"/>
  <c r="H15" i="1"/>
  <c r="H14" i="1"/>
  <c r="L14" i="1"/>
  <c r="J14" i="1"/>
  <c r="I14" i="1"/>
  <c r="L13" i="1"/>
  <c r="J13" i="1"/>
  <c r="I13" i="1"/>
  <c r="H13" i="1"/>
  <c r="L12" i="1"/>
  <c r="J12" i="1"/>
  <c r="I12" i="1"/>
  <c r="H12" i="1"/>
  <c r="L17" i="1" l="1"/>
  <c r="G17" i="1"/>
  <c r="F17" i="1" l="1"/>
  <c r="E17" i="1"/>
  <c r="D17" i="1"/>
  <c r="C17" i="1" l="1"/>
  <c r="H17" i="1" l="1"/>
  <c r="I17" i="1"/>
  <c r="J17" i="1"/>
</calcChain>
</file>

<file path=xl/sharedStrings.xml><?xml version="1.0" encoding="utf-8"?>
<sst xmlns="http://schemas.openxmlformats.org/spreadsheetml/2006/main" count="18" uniqueCount="18">
  <si>
    <t>№ п/п</t>
  </si>
  <si>
    <t>Наименование муниципальной услуги (выполняемой работы), показателя объёма услуги (выполняемой работы)</t>
  </si>
  <si>
    <t>Значение показателя объема муниципальной услуги (выполняемой работы), ед.</t>
  </si>
  <si>
    <t>Расходы бюджета Хасанского муниципального района на оказание муниципальной услуги (выполнение работы), тыс. руб.</t>
  </si>
  <si>
    <t>1.</t>
  </si>
  <si>
    <t>Реализация основных общеобразовательных программ дошкольного образования</t>
  </si>
  <si>
    <t>2.</t>
  </si>
  <si>
    <t>Реализация основных общеобразовательных программ начального общего образования</t>
  </si>
  <si>
    <t>3.</t>
  </si>
  <si>
    <t>Реализация основных общеобразовательных программ основного общего образования</t>
  </si>
  <si>
    <t>4.</t>
  </si>
  <si>
    <t>Реализация основных общеобразовательных программ среднего общего образования</t>
  </si>
  <si>
    <t>Реализация  дополнительных общеобразовательных программ</t>
  </si>
  <si>
    <t>Приложение № 3</t>
  </si>
  <si>
    <t>к муниципальной программе «Развитие образования Хасанского муниципального округа» на 2023-2025 годы, утвержденной постановлением администрации Хасанского муниципального района</t>
  </si>
  <si>
    <t>от 02.09.2022 № 583-па</t>
  </si>
  <si>
    <t>Прогноз сводных показателей муниципальных заданий на оказание муниципальных услуг (выполнение работ) муниципальными  учреждениями в рамках муниципальной программы"Развитие образования Хасанского муниципального округа"</t>
  </si>
  <si>
    <t>Приложение № 2 к постановлению администрации Хасанского муниципального округа от 04.09.2023 № 1579-па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</si>
</sst>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16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2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/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workbookViewId="0">
      <selection activeCell="M3" sqref="M3"/>
    </sheetView>
  </sheetViews>
  <sheetFormatPr defaultRowHeight="15.75" x14ac:dyDescent="0.25"/>
  <cols>
    <col min="1" max="1" width="6" style="3" customWidth="1"/>
    <col min="2" max="2" width="36.5703125" style="3" customWidth="1"/>
    <col min="3" max="3" width="10.28515625" style="3" customWidth="1"/>
    <col min="4" max="4" width="9.7109375" style="3" customWidth="1"/>
    <col min="5" max="5" width="9.5703125" style="3" customWidth="1"/>
    <col min="6" max="6" width="9.140625" style="3" hidden="1" customWidth="1"/>
    <col min="7" max="7" width="9.140625" style="3" customWidth="1"/>
    <col min="8" max="8" width="12.85546875" style="3" customWidth="1"/>
    <col min="9" max="9" width="12" style="3" customWidth="1"/>
    <col min="10" max="10" width="11.140625" style="3" customWidth="1"/>
    <col min="11" max="11" width="0.85546875" style="3" customWidth="1"/>
    <col min="12" max="12" width="11.140625" style="3" customWidth="1"/>
    <col min="13" max="13" width="16.140625" style="3" customWidth="1"/>
    <col min="14" max="14" width="11.28515625" style="3" bestFit="1" customWidth="1"/>
    <col min="15" max="16384" width="9.140625" style="3"/>
  </cols>
  <sheetData>
    <row r="1" spans="1:20" ht="75" customHeight="1" x14ac:dyDescent="0.25">
      <c r="H1" s="29" t="s">
        <v>17</v>
      </c>
      <c r="I1" s="29"/>
      <c r="J1" s="29"/>
      <c r="K1" s="18"/>
    </row>
    <row r="2" spans="1:20" x14ac:dyDescent="0.25">
      <c r="A2" s="1"/>
      <c r="B2" s="2"/>
      <c r="H2" s="34" t="s">
        <v>13</v>
      </c>
      <c r="I2" s="34"/>
      <c r="J2" s="34"/>
    </row>
    <row r="3" spans="1:20" ht="93" customHeight="1" x14ac:dyDescent="0.25">
      <c r="H3" s="29" t="s">
        <v>14</v>
      </c>
      <c r="I3" s="29"/>
      <c r="J3" s="29"/>
      <c r="K3" s="29"/>
      <c r="L3" s="4"/>
      <c r="M3" s="4"/>
      <c r="N3" s="4"/>
      <c r="O3" s="4"/>
      <c r="P3" s="4"/>
      <c r="Q3" s="4"/>
      <c r="R3" s="4"/>
      <c r="S3" s="4"/>
      <c r="T3" s="4"/>
    </row>
    <row r="4" spans="1:20" ht="21" customHeight="1" x14ac:dyDescent="0.25">
      <c r="H4" s="29" t="s">
        <v>15</v>
      </c>
      <c r="I4" s="29"/>
      <c r="J4" s="29"/>
      <c r="K4" s="29"/>
      <c r="L4" s="4"/>
      <c r="M4" s="4"/>
      <c r="N4" s="4"/>
      <c r="O4" s="4"/>
      <c r="P4" s="4"/>
      <c r="Q4" s="4"/>
      <c r="R4" s="4"/>
      <c r="S4" s="4"/>
      <c r="T4" s="4"/>
    </row>
    <row r="5" spans="1:20" ht="43.5" hidden="1" customHeight="1" x14ac:dyDescent="0.25">
      <c r="H5" s="5"/>
      <c r="I5" s="5"/>
      <c r="J5" s="5"/>
      <c r="L5" s="4"/>
      <c r="M5" s="4"/>
      <c r="N5" s="4"/>
      <c r="O5" s="4"/>
      <c r="P5" s="4"/>
      <c r="Q5" s="4"/>
      <c r="R5" s="4"/>
      <c r="S5" s="4"/>
      <c r="T5" s="4"/>
    </row>
    <row r="6" spans="1:20" ht="16.5" customHeight="1" x14ac:dyDescent="0.25">
      <c r="A6" s="35" t="s">
        <v>16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6"/>
      <c r="M6" s="6"/>
    </row>
    <row r="7" spans="1:20" ht="16.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6"/>
      <c r="M7" s="6"/>
    </row>
    <row r="8" spans="1:20" ht="36" customHeight="1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6"/>
      <c r="M8" s="6"/>
    </row>
    <row r="9" spans="1:20" ht="75.75" customHeight="1" x14ac:dyDescent="0.25">
      <c r="A9" s="27" t="s">
        <v>0</v>
      </c>
      <c r="B9" s="30" t="s">
        <v>1</v>
      </c>
      <c r="C9" s="31" t="s">
        <v>2</v>
      </c>
      <c r="D9" s="32"/>
      <c r="E9" s="32"/>
      <c r="F9" s="32"/>
      <c r="G9" s="33"/>
      <c r="H9" s="31" t="s">
        <v>3</v>
      </c>
      <c r="I9" s="32"/>
      <c r="J9" s="32"/>
      <c r="K9" s="32"/>
      <c r="L9" s="33"/>
    </row>
    <row r="10" spans="1:20" x14ac:dyDescent="0.25">
      <c r="A10" s="27"/>
      <c r="B10" s="30"/>
      <c r="C10" s="7">
        <v>2023</v>
      </c>
      <c r="D10" s="7">
        <v>2024</v>
      </c>
      <c r="E10" s="27">
        <v>2025</v>
      </c>
      <c r="F10" s="27"/>
      <c r="G10" s="16">
        <v>2026</v>
      </c>
      <c r="H10" s="7">
        <v>2023</v>
      </c>
      <c r="I10" s="7">
        <v>2024</v>
      </c>
      <c r="J10" s="27">
        <v>2025</v>
      </c>
      <c r="K10" s="27"/>
      <c r="L10" s="21">
        <v>2026</v>
      </c>
    </row>
    <row r="11" spans="1:20" x14ac:dyDescent="0.25">
      <c r="A11" s="7">
        <v>1</v>
      </c>
      <c r="B11" s="7">
        <v>2</v>
      </c>
      <c r="C11" s="7">
        <v>3</v>
      </c>
      <c r="D11" s="7">
        <v>4</v>
      </c>
      <c r="E11" s="27">
        <v>5</v>
      </c>
      <c r="F11" s="27"/>
      <c r="G11" s="16">
        <v>6</v>
      </c>
      <c r="H11" s="7">
        <v>7</v>
      </c>
      <c r="I11" s="7">
        <v>8</v>
      </c>
      <c r="J11" s="27">
        <v>9</v>
      </c>
      <c r="K11" s="27"/>
      <c r="L11" s="21">
        <v>10</v>
      </c>
    </row>
    <row r="12" spans="1:20" ht="51.75" customHeight="1" x14ac:dyDescent="0.25">
      <c r="A12" s="7" t="s">
        <v>4</v>
      </c>
      <c r="B12" s="8" t="s">
        <v>5</v>
      </c>
      <c r="C12" s="7">
        <v>1302</v>
      </c>
      <c r="D12" s="11">
        <v>1305</v>
      </c>
      <c r="E12" s="11">
        <v>1305</v>
      </c>
      <c r="F12" s="11">
        <v>1367</v>
      </c>
      <c r="G12" s="16">
        <v>1305</v>
      </c>
      <c r="H12" s="20">
        <f>246147.968/1302</f>
        <v>189.05373886328724</v>
      </c>
      <c r="I12" s="20">
        <f>266293056/1305/1000</f>
        <v>204.05598160919541</v>
      </c>
      <c r="J12" s="28">
        <f>279488011/1305/1000</f>
        <v>214.16705823754791</v>
      </c>
      <c r="K12" s="28"/>
      <c r="L12" s="22">
        <f>285418116/1305/1000</f>
        <v>218.71120000000002</v>
      </c>
    </row>
    <row r="13" spans="1:20" ht="58.5" customHeight="1" x14ac:dyDescent="0.25">
      <c r="A13" s="7" t="s">
        <v>6</v>
      </c>
      <c r="B13" s="8" t="s">
        <v>7</v>
      </c>
      <c r="C13" s="7">
        <v>1363</v>
      </c>
      <c r="D13" s="15">
        <v>1365</v>
      </c>
      <c r="E13" s="15">
        <v>1365</v>
      </c>
      <c r="F13" s="11">
        <v>1352</v>
      </c>
      <c r="G13" s="16">
        <v>1365</v>
      </c>
      <c r="H13" s="20">
        <f>361371519/3095*1363/1000</f>
        <v>159143.58009596125</v>
      </c>
      <c r="I13" s="19">
        <f>361827390/3100*1365/1000</f>
        <v>159320.77011290324</v>
      </c>
      <c r="J13" s="26">
        <f>378137016/3100*1365/1000</f>
        <v>166502.26672258065</v>
      </c>
      <c r="K13" s="26"/>
      <c r="L13" s="22">
        <f>383369703/3100*1365/1000</f>
        <v>168806.33696612905</v>
      </c>
      <c r="M13" s="10"/>
    </row>
    <row r="14" spans="1:20" ht="56.25" customHeight="1" x14ac:dyDescent="0.25">
      <c r="A14" s="7" t="s">
        <v>8</v>
      </c>
      <c r="B14" s="8" t="s">
        <v>9</v>
      </c>
      <c r="C14" s="7">
        <v>1498</v>
      </c>
      <c r="D14" s="15">
        <v>1500</v>
      </c>
      <c r="E14" s="15">
        <v>1500</v>
      </c>
      <c r="F14" s="11">
        <v>1499</v>
      </c>
      <c r="G14" s="16">
        <v>1500</v>
      </c>
      <c r="H14" s="20">
        <f>361371.519/3095*1498</f>
        <v>174906.15039159934</v>
      </c>
      <c r="I14" s="19">
        <f>361827390/3100*1500/1000</f>
        <v>175077.76935483873</v>
      </c>
      <c r="J14" s="26">
        <f>378137016/3100*1500/1000</f>
        <v>182969.52387096774</v>
      </c>
      <c r="K14" s="26"/>
      <c r="L14" s="22">
        <f>383369703/3100*1500/1000</f>
        <v>185501.46919354837</v>
      </c>
    </row>
    <row r="15" spans="1:20" ht="47.25" x14ac:dyDescent="0.25">
      <c r="A15" s="7" t="s">
        <v>10</v>
      </c>
      <c r="B15" s="8" t="s">
        <v>11</v>
      </c>
      <c r="C15" s="7">
        <v>234</v>
      </c>
      <c r="D15" s="11">
        <v>235</v>
      </c>
      <c r="E15" s="11">
        <v>235</v>
      </c>
      <c r="F15" s="11">
        <v>239</v>
      </c>
      <c r="G15" s="16">
        <v>235</v>
      </c>
      <c r="H15" s="20">
        <f>361371519/3095*234/1000</f>
        <v>27321.78851243942</v>
      </c>
      <c r="I15" s="19">
        <f>361827390/3100*235/1000</f>
        <v>27428.850532258068</v>
      </c>
      <c r="J15" s="26">
        <f>378137016/3100*235/1000</f>
        <v>28665.225406451613</v>
      </c>
      <c r="K15" s="26"/>
      <c r="L15" s="22">
        <f>383369703/3100*235/1000</f>
        <v>29061.896840322581</v>
      </c>
    </row>
    <row r="16" spans="1:20" ht="31.5" x14ac:dyDescent="0.25">
      <c r="A16" s="7">
        <v>5</v>
      </c>
      <c r="B16" s="8" t="s">
        <v>12</v>
      </c>
      <c r="C16" s="7">
        <v>1989</v>
      </c>
      <c r="D16" s="11">
        <v>1989</v>
      </c>
      <c r="E16" s="11">
        <v>1989</v>
      </c>
      <c r="F16" s="11">
        <v>2131</v>
      </c>
      <c r="G16" s="16">
        <v>1990</v>
      </c>
      <c r="H16" s="20">
        <f>44636180/1989/1000</f>
        <v>22.441518350930117</v>
      </c>
      <c r="I16" s="20">
        <f>52236789/1989/1000</f>
        <v>26.26284012066365</v>
      </c>
      <c r="J16" s="24">
        <f>54012247/1989/1000</f>
        <v>27.155478632478633</v>
      </c>
      <c r="K16" s="25"/>
      <c r="L16" s="22">
        <f>55775027/1990/1000</f>
        <v>28.027651758793972</v>
      </c>
    </row>
    <row r="17" spans="1:12" x14ac:dyDescent="0.25">
      <c r="A17" s="8"/>
      <c r="B17" s="8"/>
      <c r="C17" s="13">
        <f t="shared" ref="C17:J17" si="0">SUM(C12:C16)</f>
        <v>6386</v>
      </c>
      <c r="D17" s="13">
        <f t="shared" si="0"/>
        <v>6394</v>
      </c>
      <c r="E17" s="13">
        <f t="shared" si="0"/>
        <v>6394</v>
      </c>
      <c r="F17" s="12">
        <f t="shared" si="0"/>
        <v>6588</v>
      </c>
      <c r="G17" s="17">
        <f t="shared" si="0"/>
        <v>6395</v>
      </c>
      <c r="H17" s="14">
        <f t="shared" si="0"/>
        <v>361583.01425721421</v>
      </c>
      <c r="I17" s="14">
        <f t="shared" si="0"/>
        <v>362057.70882172982</v>
      </c>
      <c r="J17" s="24">
        <f t="shared" si="0"/>
        <v>378378.33853687003</v>
      </c>
      <c r="K17" s="25"/>
      <c r="L17" s="23">
        <f>SUM(L12:L16)</f>
        <v>383616.44185175881</v>
      </c>
    </row>
    <row r="18" spans="1:12" x14ac:dyDescent="0.25">
      <c r="A18" s="9"/>
    </row>
    <row r="19" spans="1:12" x14ac:dyDescent="0.25">
      <c r="A19" s="9"/>
    </row>
    <row r="20" spans="1:12" x14ac:dyDescent="0.25">
      <c r="A20" s="9"/>
    </row>
    <row r="21" spans="1:12" x14ac:dyDescent="0.25">
      <c r="A21" s="9"/>
    </row>
    <row r="22" spans="1:12" x14ac:dyDescent="0.25">
      <c r="A22" s="9"/>
    </row>
    <row r="23" spans="1:12" x14ac:dyDescent="0.25">
      <c r="A23" s="9"/>
    </row>
    <row r="24" spans="1:12" x14ac:dyDescent="0.25">
      <c r="A24" s="9"/>
    </row>
    <row r="25" spans="1:12" x14ac:dyDescent="0.25">
      <c r="A25" s="9"/>
    </row>
    <row r="26" spans="1:12" x14ac:dyDescent="0.25">
      <c r="A26" s="9"/>
    </row>
    <row r="27" spans="1:12" x14ac:dyDescent="0.25">
      <c r="A27" s="9"/>
    </row>
    <row r="28" spans="1:12" x14ac:dyDescent="0.25">
      <c r="A28" s="9"/>
    </row>
    <row r="29" spans="1:12" x14ac:dyDescent="0.25">
      <c r="A29" s="9"/>
    </row>
    <row r="30" spans="1:12" x14ac:dyDescent="0.25">
      <c r="A30" s="9"/>
    </row>
  </sheetData>
  <mergeCells count="19">
    <mergeCell ref="H1:J1"/>
    <mergeCell ref="A9:A10"/>
    <mergeCell ref="B9:B10"/>
    <mergeCell ref="J10:K10"/>
    <mergeCell ref="C9:G9"/>
    <mergeCell ref="H9:L9"/>
    <mergeCell ref="E10:F10"/>
    <mergeCell ref="H4:K4"/>
    <mergeCell ref="H2:J2"/>
    <mergeCell ref="H3:K3"/>
    <mergeCell ref="A6:K8"/>
    <mergeCell ref="J17:K17"/>
    <mergeCell ref="J16:K16"/>
    <mergeCell ref="J14:K14"/>
    <mergeCell ref="J15:K15"/>
    <mergeCell ref="E11:F11"/>
    <mergeCell ref="J11:K11"/>
    <mergeCell ref="J12:K12"/>
    <mergeCell ref="J13:K13"/>
  </mergeCells>
  <pageMargins left="0.70866141732283472" right="0.70866141732283472" top="0.74803149606299213" bottom="0.7480314960629921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2023-09-10T12:18:39Z</dcterms:modified>
</cp:coreProperties>
</file>