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E483671E-AFDA-4EF3-900B-9A98085D49B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Table2!$A$14:$I$771</definedName>
  </definedNames>
  <calcPr calcId="191029"/>
</workbook>
</file>

<file path=xl/calcChain.xml><?xml version="1.0" encoding="utf-8"?>
<calcChain xmlns="http://schemas.openxmlformats.org/spreadsheetml/2006/main">
  <c r="G320" i="2" l="1"/>
  <c r="H320" i="2"/>
  <c r="F320" i="2"/>
  <c r="F182" i="2"/>
  <c r="F180" i="2"/>
  <c r="F124" i="2"/>
  <c r="F122" i="2"/>
  <c r="F483" i="2"/>
  <c r="F449" i="2"/>
  <c r="F443" i="2"/>
  <c r="G703" i="2"/>
  <c r="G702" i="2" s="1"/>
  <c r="H703" i="2"/>
  <c r="H702" i="2" s="1"/>
  <c r="F703" i="2"/>
  <c r="F702" i="2" s="1"/>
  <c r="G699" i="2"/>
  <c r="G698" i="2" s="1"/>
  <c r="H699" i="2"/>
  <c r="H698" i="2" s="1"/>
  <c r="F699" i="2"/>
  <c r="F698" i="2" s="1"/>
  <c r="G641" i="2"/>
  <c r="G640" i="2" s="1"/>
  <c r="G639" i="2" s="1"/>
  <c r="G638" i="2" s="1"/>
  <c r="H641" i="2"/>
  <c r="H640" i="2" s="1"/>
  <c r="H639" i="2" s="1"/>
  <c r="H638" i="2" s="1"/>
  <c r="F641" i="2"/>
  <c r="F640" i="2" s="1"/>
  <c r="F639" i="2" s="1"/>
  <c r="F638" i="2" s="1"/>
  <c r="G457" i="2"/>
  <c r="G456" i="2" s="1"/>
  <c r="H457" i="2"/>
  <c r="H456" i="2" s="1"/>
  <c r="F457" i="2"/>
  <c r="F456" i="2" s="1"/>
  <c r="G454" i="2"/>
  <c r="G453" i="2" s="1"/>
  <c r="H454" i="2"/>
  <c r="H453" i="2" s="1"/>
  <c r="F454" i="2"/>
  <c r="F453" i="2" s="1"/>
  <c r="G350" i="2"/>
  <c r="G349" i="2" s="1"/>
  <c r="H350" i="2"/>
  <c r="H349" i="2" s="1"/>
  <c r="F350" i="2"/>
  <c r="F349" i="2" s="1"/>
  <c r="G347" i="2"/>
  <c r="G346" i="2" s="1"/>
  <c r="H347" i="2"/>
  <c r="H346" i="2" s="1"/>
  <c r="F347" i="2"/>
  <c r="F346" i="2" s="1"/>
  <c r="G303" i="2"/>
  <c r="G302" i="2" s="1"/>
  <c r="G301" i="2" s="1"/>
  <c r="G300" i="2" s="1"/>
  <c r="H303" i="2"/>
  <c r="H302" i="2" s="1"/>
  <c r="H301" i="2" s="1"/>
  <c r="H300" i="2" s="1"/>
  <c r="F303" i="2"/>
  <c r="F302" i="2" s="1"/>
  <c r="F301" i="2" s="1"/>
  <c r="F300" i="2" s="1"/>
  <c r="G165" i="2"/>
  <c r="G164" i="2" s="1"/>
  <c r="H165" i="2"/>
  <c r="H164" i="2" s="1"/>
  <c r="G162" i="2"/>
  <c r="G161" i="2" s="1"/>
  <c r="H162" i="2"/>
  <c r="H161" i="2" s="1"/>
  <c r="F165" i="2"/>
  <c r="F164" i="2" s="1"/>
  <c r="F162" i="2"/>
  <c r="F161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17" i="2"/>
  <c r="G616" i="2" s="1"/>
  <c r="G615" i="2" s="1"/>
  <c r="H617" i="2"/>
  <c r="H616" i="2" s="1"/>
  <c r="H615" i="2" s="1"/>
  <c r="F617" i="2"/>
  <c r="F616" i="2" s="1"/>
  <c r="F615" i="2" s="1"/>
  <c r="F697" i="2" l="1"/>
  <c r="F696" i="2" s="1"/>
  <c r="H697" i="2"/>
  <c r="H696" i="2" s="1"/>
  <c r="G697" i="2"/>
  <c r="G696" i="2" s="1"/>
  <c r="H108" i="2"/>
  <c r="G108" i="2"/>
  <c r="F108" i="2"/>
  <c r="G132" i="2"/>
  <c r="H132" i="2"/>
  <c r="F132" i="2"/>
  <c r="G502" i="2"/>
  <c r="G501" i="2" s="1"/>
  <c r="H502" i="2"/>
  <c r="H501" i="2" s="1"/>
  <c r="F502" i="2"/>
  <c r="F501" i="2" s="1"/>
  <c r="G223" i="2"/>
  <c r="G222" i="2" s="1"/>
  <c r="G221" i="2" s="1"/>
  <c r="H223" i="2"/>
  <c r="H222" i="2" s="1"/>
  <c r="H221" i="2" s="1"/>
  <c r="F223" i="2"/>
  <c r="F222" i="2" s="1"/>
  <c r="F221" i="2" s="1"/>
  <c r="H220" i="2" l="1"/>
  <c r="H219" i="2" s="1"/>
  <c r="G220" i="2"/>
  <c r="G219" i="2" s="1"/>
  <c r="F220" i="2"/>
  <c r="F219" i="2" s="1"/>
  <c r="G722" i="2"/>
  <c r="H722" i="2"/>
  <c r="F722" i="2"/>
  <c r="G720" i="2"/>
  <c r="H720" i="2"/>
  <c r="F720" i="2"/>
  <c r="G718" i="2"/>
  <c r="H718" i="2"/>
  <c r="F718" i="2"/>
  <c r="G358" i="2"/>
  <c r="G357" i="2" s="1"/>
  <c r="G356" i="2" s="1"/>
  <c r="H358" i="2"/>
  <c r="H357" i="2" s="1"/>
  <c r="H356" i="2" s="1"/>
  <c r="F358" i="2"/>
  <c r="F357" i="2" s="1"/>
  <c r="F356" i="2" s="1"/>
  <c r="G758" i="2"/>
  <c r="G757" i="2" s="1"/>
  <c r="H758" i="2"/>
  <c r="H757" i="2" s="1"/>
  <c r="F758" i="2"/>
  <c r="F757" i="2" s="1"/>
  <c r="G755" i="2"/>
  <c r="G754" i="2" s="1"/>
  <c r="H755" i="2"/>
  <c r="H754" i="2" s="1"/>
  <c r="F755" i="2"/>
  <c r="F754" i="2" s="1"/>
  <c r="G751" i="2"/>
  <c r="H751" i="2"/>
  <c r="F752" i="2"/>
  <c r="F751" i="2" s="1"/>
  <c r="G742" i="2"/>
  <c r="G741" i="2" s="1"/>
  <c r="H742" i="2"/>
  <c r="H741" i="2" s="1"/>
  <c r="F742" i="2"/>
  <c r="F741" i="2" s="1"/>
  <c r="G240" i="2"/>
  <c r="G239" i="2" s="1"/>
  <c r="G238" i="2" s="1"/>
  <c r="H240" i="2"/>
  <c r="H239" i="2" s="1"/>
  <c r="H238" i="2" s="1"/>
  <c r="F240" i="2"/>
  <c r="F239" i="2" s="1"/>
  <c r="F238" i="2" s="1"/>
  <c r="G335" i="2"/>
  <c r="G334" i="2" s="1"/>
  <c r="H335" i="2"/>
  <c r="H334" i="2" s="1"/>
  <c r="F335" i="2"/>
  <c r="F334" i="2" s="1"/>
  <c r="F680" i="2"/>
  <c r="F679" i="2" s="1"/>
  <c r="F678" i="2" s="1"/>
  <c r="G323" i="2"/>
  <c r="G322" i="2" s="1"/>
  <c r="G321" i="2" s="1"/>
  <c r="H323" i="2"/>
  <c r="H322" i="2" s="1"/>
  <c r="H321" i="2" s="1"/>
  <c r="F323" i="2"/>
  <c r="F322" i="2" s="1"/>
  <c r="F321" i="2" s="1"/>
  <c r="G709" i="2"/>
  <c r="G708" i="2" s="1"/>
  <c r="H709" i="2"/>
  <c r="H708" i="2" s="1"/>
  <c r="F709" i="2"/>
  <c r="F708" i="2" s="1"/>
  <c r="G506" i="2"/>
  <c r="H506" i="2"/>
  <c r="F506" i="2"/>
  <c r="G379" i="2"/>
  <c r="G378" i="2" s="1"/>
  <c r="H379" i="2"/>
  <c r="H378" i="2" s="1"/>
  <c r="F379" i="2"/>
  <c r="F378" i="2" s="1"/>
  <c r="G312" i="2"/>
  <c r="G311" i="2" s="1"/>
  <c r="H312" i="2"/>
  <c r="H311" i="2" s="1"/>
  <c r="F312" i="2"/>
  <c r="F311" i="2" s="1"/>
  <c r="G287" i="2"/>
  <c r="G286" i="2" s="1"/>
  <c r="G285" i="2" s="1"/>
  <c r="H287" i="2"/>
  <c r="H286" i="2" s="1"/>
  <c r="H285" i="2" s="1"/>
  <c r="F287" i="2"/>
  <c r="F286" i="2" s="1"/>
  <c r="F285" i="2" s="1"/>
  <c r="G738" i="2"/>
  <c r="H738" i="2"/>
  <c r="F738" i="2"/>
  <c r="G318" i="2"/>
  <c r="G317" i="2" s="1"/>
  <c r="G316" i="2" s="1"/>
  <c r="H318" i="2"/>
  <c r="H317" i="2" s="1"/>
  <c r="H316" i="2" s="1"/>
  <c r="F318" i="2"/>
  <c r="F317" i="2" s="1"/>
  <c r="F316" i="2" s="1"/>
  <c r="G282" i="2"/>
  <c r="G281" i="2" s="1"/>
  <c r="G280" i="2" s="1"/>
  <c r="H282" i="2"/>
  <c r="H281" i="2" s="1"/>
  <c r="H280" i="2" s="1"/>
  <c r="F282" i="2"/>
  <c r="F281" i="2" s="1"/>
  <c r="F280" i="2" s="1"/>
  <c r="G231" i="2"/>
  <c r="G230" i="2" s="1"/>
  <c r="H231" i="2"/>
  <c r="H230" i="2" s="1"/>
  <c r="F231" i="2"/>
  <c r="F230" i="2" s="1"/>
  <c r="G168" i="2"/>
  <c r="G167" i="2" s="1"/>
  <c r="H168" i="2"/>
  <c r="H167" i="2" s="1"/>
  <c r="F168" i="2"/>
  <c r="F167" i="2" s="1"/>
  <c r="G761" i="2"/>
  <c r="G760" i="2" s="1"/>
  <c r="H761" i="2"/>
  <c r="H760" i="2" s="1"/>
  <c r="F761" i="2"/>
  <c r="F760" i="2" s="1"/>
  <c r="G749" i="2"/>
  <c r="G748" i="2" s="1"/>
  <c r="H749" i="2"/>
  <c r="H748" i="2" s="1"/>
  <c r="F749" i="2"/>
  <c r="F748" i="2" s="1"/>
  <c r="F725" i="2"/>
  <c r="F724" i="2" s="1"/>
  <c r="G725" i="2"/>
  <c r="G724" i="2" s="1"/>
  <c r="H725" i="2"/>
  <c r="H724" i="2" s="1"/>
  <c r="G694" i="2"/>
  <c r="G693" i="2" s="1"/>
  <c r="G692" i="2" s="1"/>
  <c r="G691" i="2" s="1"/>
  <c r="H694" i="2"/>
  <c r="H693" i="2" s="1"/>
  <c r="H692" i="2" s="1"/>
  <c r="H691" i="2" s="1"/>
  <c r="F694" i="2"/>
  <c r="F693" i="2" s="1"/>
  <c r="F692" i="2" s="1"/>
  <c r="F691" i="2" s="1"/>
  <c r="G680" i="2"/>
  <c r="G679" i="2" s="1"/>
  <c r="G678" i="2" s="1"/>
  <c r="H680" i="2"/>
  <c r="H679" i="2" s="1"/>
  <c r="H678" i="2" s="1"/>
  <c r="G486" i="2"/>
  <c r="G485" i="2" s="1"/>
  <c r="G484" i="2" s="1"/>
  <c r="H486" i="2"/>
  <c r="H485" i="2" s="1"/>
  <c r="H484" i="2" s="1"/>
  <c r="F486" i="2"/>
  <c r="F485" i="2" s="1"/>
  <c r="F484" i="2" s="1"/>
  <c r="G482" i="2"/>
  <c r="G481" i="2" s="1"/>
  <c r="G480" i="2" s="1"/>
  <c r="H482" i="2"/>
  <c r="H481" i="2" s="1"/>
  <c r="H480" i="2" s="1"/>
  <c r="F482" i="2"/>
  <c r="F481" i="2" s="1"/>
  <c r="F480" i="2" s="1"/>
  <c r="G451" i="2"/>
  <c r="G450" i="2" s="1"/>
  <c r="H451" i="2"/>
  <c r="H450" i="2" s="1"/>
  <c r="F451" i="2"/>
  <c r="F450" i="2" s="1"/>
  <c r="G276" i="2"/>
  <c r="G275" i="2" s="1"/>
  <c r="G274" i="2" s="1"/>
  <c r="H276" i="2"/>
  <c r="H275" i="2" s="1"/>
  <c r="H274" i="2" s="1"/>
  <c r="F276" i="2"/>
  <c r="F275" i="2" s="1"/>
  <c r="F274" i="2" s="1"/>
  <c r="G272" i="2"/>
  <c r="G271" i="2" s="1"/>
  <c r="G270" i="2" s="1"/>
  <c r="H272" i="2"/>
  <c r="H271" i="2" s="1"/>
  <c r="H270" i="2" s="1"/>
  <c r="F272" i="2"/>
  <c r="F271" i="2" s="1"/>
  <c r="F270" i="2" s="1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G259" i="2"/>
  <c r="G258" i="2" s="1"/>
  <c r="H259" i="2"/>
  <c r="H258" i="2" s="1"/>
  <c r="F259" i="2"/>
  <c r="F258" i="2" s="1"/>
  <c r="G255" i="2"/>
  <c r="G254" i="2" s="1"/>
  <c r="H255" i="2"/>
  <c r="H254" i="2" s="1"/>
  <c r="F255" i="2"/>
  <c r="F254" i="2" s="1"/>
  <c r="G212" i="2"/>
  <c r="G211" i="2" s="1"/>
  <c r="H212" i="2"/>
  <c r="H211" i="2" s="1"/>
  <c r="F212" i="2"/>
  <c r="F211" i="2" s="1"/>
  <c r="G209" i="2"/>
  <c r="G208" i="2" s="1"/>
  <c r="H209" i="2"/>
  <c r="H208" i="2" s="1"/>
  <c r="F209" i="2"/>
  <c r="F208" i="2" s="1"/>
  <c r="F33" i="2"/>
  <c r="G265" i="2"/>
  <c r="G264" i="2" s="1"/>
  <c r="H265" i="2"/>
  <c r="H264" i="2" s="1"/>
  <c r="F265" i="2"/>
  <c r="F264" i="2" s="1"/>
  <c r="G654" i="2"/>
  <c r="G653" i="2" s="1"/>
  <c r="G652" i="2" s="1"/>
  <c r="H654" i="2"/>
  <c r="H653" i="2" s="1"/>
  <c r="H652" i="2" s="1"/>
  <c r="F654" i="2"/>
  <c r="F653" i="2" s="1"/>
  <c r="F652" i="2" s="1"/>
  <c r="G370" i="2"/>
  <c r="H370" i="2"/>
  <c r="G342" i="2"/>
  <c r="G341" i="2" s="1"/>
  <c r="G340" i="2" s="1"/>
  <c r="H342" i="2"/>
  <c r="H341" i="2" s="1"/>
  <c r="H340" i="2" s="1"/>
  <c r="F342" i="2"/>
  <c r="F341" i="2" s="1"/>
  <c r="F340" i="2" s="1"/>
  <c r="F257" i="2" l="1"/>
  <c r="H257" i="2"/>
  <c r="G257" i="2"/>
  <c r="F747" i="2"/>
  <c r="H747" i="2"/>
  <c r="G747" i="2"/>
  <c r="H237" i="2"/>
  <c r="G237" i="2"/>
  <c r="H717" i="2"/>
  <c r="G717" i="2"/>
  <c r="F717" i="2"/>
  <c r="H355" i="2"/>
  <c r="G355" i="2"/>
  <c r="F355" i="2"/>
  <c r="F237" i="2"/>
  <c r="F677" i="2"/>
  <c r="F676" i="2" s="1"/>
  <c r="H677" i="2"/>
  <c r="H676" i="2" s="1"/>
  <c r="G677" i="2"/>
  <c r="G676" i="2" s="1"/>
  <c r="H284" i="2"/>
  <c r="G284" i="2"/>
  <c r="F284" i="2"/>
  <c r="F315" i="2"/>
  <c r="H315" i="2"/>
  <c r="G315" i="2"/>
  <c r="F207" i="2"/>
  <c r="F206" i="2" s="1"/>
  <c r="F205" i="2" s="1"/>
  <c r="G207" i="2"/>
  <c r="G206" i="2" s="1"/>
  <c r="G205" i="2" s="1"/>
  <c r="H207" i="2"/>
  <c r="H206" i="2" s="1"/>
  <c r="H205" i="2" s="1"/>
  <c r="G445" i="2"/>
  <c r="G444" i="2" s="1"/>
  <c r="H445" i="2"/>
  <c r="H444" i="2" s="1"/>
  <c r="F445" i="2"/>
  <c r="F444" i="2" s="1"/>
  <c r="G403" i="2"/>
  <c r="G402" i="2" s="1"/>
  <c r="H403" i="2"/>
  <c r="H402" i="2" s="1"/>
  <c r="F403" i="2"/>
  <c r="F402" i="2" s="1"/>
  <c r="G674" i="2"/>
  <c r="G673" i="2" s="1"/>
  <c r="G672" i="2" s="1"/>
  <c r="G671" i="2" s="1"/>
  <c r="H674" i="2"/>
  <c r="H673" i="2" s="1"/>
  <c r="H672" i="2" s="1"/>
  <c r="H671" i="2" s="1"/>
  <c r="F674" i="2"/>
  <c r="F673" i="2" s="1"/>
  <c r="F672" i="2" s="1"/>
  <c r="F671" i="2" s="1"/>
  <c r="G768" i="2"/>
  <c r="G767" i="2" s="1"/>
  <c r="H768" i="2"/>
  <c r="H767" i="2" s="1"/>
  <c r="F768" i="2"/>
  <c r="F767" i="2" s="1"/>
  <c r="G627" i="2"/>
  <c r="G626" i="2" s="1"/>
  <c r="H627" i="2"/>
  <c r="H626" i="2" s="1"/>
  <c r="F627" i="2"/>
  <c r="F626" i="2" s="1"/>
  <c r="G561" i="2"/>
  <c r="G560" i="2" s="1"/>
  <c r="H561" i="2"/>
  <c r="H560" i="2" s="1"/>
  <c r="F561" i="2"/>
  <c r="F560" i="2" s="1"/>
  <c r="G564" i="2"/>
  <c r="H564" i="2"/>
  <c r="F564" i="2"/>
  <c r="G566" i="2"/>
  <c r="H566" i="2"/>
  <c r="F566" i="2"/>
  <c r="G479" i="2"/>
  <c r="H479" i="2"/>
  <c r="F479" i="2"/>
  <c r="G376" i="2"/>
  <c r="G375" i="2" s="1"/>
  <c r="H376" i="2"/>
  <c r="H375" i="2" s="1"/>
  <c r="F376" i="2"/>
  <c r="F375" i="2" s="1"/>
  <c r="G373" i="2"/>
  <c r="G372" i="2" s="1"/>
  <c r="H373" i="2"/>
  <c r="H372" i="2" s="1"/>
  <c r="F373" i="2"/>
  <c r="F372" i="2" s="1"/>
  <c r="G369" i="2"/>
  <c r="H369" i="2"/>
  <c r="F370" i="2"/>
  <c r="F369" i="2" s="1"/>
  <c r="G353" i="2"/>
  <c r="G352" i="2" s="1"/>
  <c r="G345" i="2" s="1"/>
  <c r="H353" i="2"/>
  <c r="H352" i="2" s="1"/>
  <c r="H345" i="2" s="1"/>
  <c r="F353" i="2"/>
  <c r="F352" i="2" s="1"/>
  <c r="F345" i="2" s="1"/>
  <c r="G199" i="2"/>
  <c r="H199" i="2"/>
  <c r="F199" i="2"/>
  <c r="G201" i="2"/>
  <c r="H201" i="2"/>
  <c r="F201" i="2"/>
  <c r="F344" i="2" l="1"/>
  <c r="G339" i="2"/>
  <c r="H339" i="2"/>
  <c r="F339" i="2"/>
  <c r="H563" i="2"/>
  <c r="H559" i="2" s="1"/>
  <c r="H558" i="2" s="1"/>
  <c r="G563" i="2"/>
  <c r="G559" i="2" s="1"/>
  <c r="G558" i="2" s="1"/>
  <c r="F563" i="2"/>
  <c r="F559" i="2" s="1"/>
  <c r="F558" i="2" s="1"/>
  <c r="H344" i="2"/>
  <c r="G344" i="2"/>
  <c r="G198" i="2"/>
  <c r="G197" i="2" s="1"/>
  <c r="G196" i="2" s="1"/>
  <c r="G195" i="2" s="1"/>
  <c r="G194" i="2" s="1"/>
  <c r="G193" i="2" s="1"/>
  <c r="H198" i="2"/>
  <c r="H197" i="2" s="1"/>
  <c r="H196" i="2" s="1"/>
  <c r="H195" i="2" s="1"/>
  <c r="H194" i="2" s="1"/>
  <c r="H193" i="2" s="1"/>
  <c r="F198" i="2"/>
  <c r="F197" i="2" s="1"/>
  <c r="F196" i="2" s="1"/>
  <c r="F195" i="2" s="1"/>
  <c r="F194" i="2" s="1"/>
  <c r="F193" i="2" s="1"/>
  <c r="G338" i="2" l="1"/>
  <c r="F338" i="2"/>
  <c r="H338" i="2"/>
  <c r="G154" i="2"/>
  <c r="G153" i="2" s="1"/>
  <c r="H154" i="2"/>
  <c r="H153" i="2" s="1"/>
  <c r="F154" i="2"/>
  <c r="F153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32" i="2"/>
  <c r="G731" i="2" s="1"/>
  <c r="H732" i="2"/>
  <c r="H731" i="2" s="1"/>
  <c r="F732" i="2"/>
  <c r="F731" i="2" s="1"/>
  <c r="G575" i="2"/>
  <c r="H575" i="2"/>
  <c r="F575" i="2"/>
  <c r="G508" i="2"/>
  <c r="H508" i="2"/>
  <c r="F508" i="2"/>
  <c r="H505" i="2" l="1"/>
  <c r="H504" i="2" s="1"/>
  <c r="G505" i="2"/>
  <c r="G504" i="2" s="1"/>
  <c r="F505" i="2"/>
  <c r="F504" i="2" s="1"/>
  <c r="G630" i="2"/>
  <c r="G629" i="2" s="1"/>
  <c r="H630" i="2"/>
  <c r="H629" i="2" s="1"/>
  <c r="F630" i="2"/>
  <c r="F629" i="2" s="1"/>
  <c r="G442" i="2" l="1"/>
  <c r="G441" i="2" s="1"/>
  <c r="H442" i="2"/>
  <c r="H441" i="2" s="1"/>
  <c r="F442" i="2"/>
  <c r="F441" i="2" s="1"/>
  <c r="G400" i="2"/>
  <c r="G399" i="2" s="1"/>
  <c r="H400" i="2"/>
  <c r="H399" i="2" s="1"/>
  <c r="F400" i="2"/>
  <c r="F399" i="2" s="1"/>
  <c r="G367" i="2"/>
  <c r="G366" i="2" s="1"/>
  <c r="H367" i="2"/>
  <c r="H366" i="2" s="1"/>
  <c r="F367" i="2"/>
  <c r="F366" i="2" s="1"/>
  <c r="G650" i="2"/>
  <c r="G649" i="2" s="1"/>
  <c r="H650" i="2"/>
  <c r="H649" i="2" s="1"/>
  <c r="F650" i="2"/>
  <c r="F649" i="2" s="1"/>
  <c r="G633" i="2"/>
  <c r="G632" i="2" s="1"/>
  <c r="H633" i="2"/>
  <c r="H632" i="2" s="1"/>
  <c r="F633" i="2"/>
  <c r="F632" i="2" s="1"/>
  <c r="G613" i="2"/>
  <c r="G612" i="2" s="1"/>
  <c r="H613" i="2"/>
  <c r="H612" i="2" s="1"/>
  <c r="F613" i="2"/>
  <c r="F612" i="2" s="1"/>
  <c r="G550" i="2"/>
  <c r="G549" i="2" s="1"/>
  <c r="G548" i="2" s="1"/>
  <c r="H550" i="2"/>
  <c r="H549" i="2" s="1"/>
  <c r="H548" i="2" s="1"/>
  <c r="F550" i="2"/>
  <c r="F549" i="2" s="1"/>
  <c r="F548" i="2" s="1"/>
  <c r="G532" i="2"/>
  <c r="G531" i="2" s="1"/>
  <c r="H532" i="2"/>
  <c r="H531" i="2" s="1"/>
  <c r="F532" i="2"/>
  <c r="F531" i="2" s="1"/>
  <c r="G186" i="2"/>
  <c r="H186" i="2"/>
  <c r="F186" i="2"/>
  <c r="G184" i="2"/>
  <c r="H184" i="2"/>
  <c r="F184" i="2"/>
  <c r="G176" i="2"/>
  <c r="G175" i="2" s="1"/>
  <c r="H176" i="2"/>
  <c r="H175" i="2" s="1"/>
  <c r="F176" i="2"/>
  <c r="F175" i="2" s="1"/>
  <c r="G607" i="2"/>
  <c r="G606" i="2" s="1"/>
  <c r="H607" i="2"/>
  <c r="H606" i="2" s="1"/>
  <c r="F607" i="2"/>
  <c r="F606" i="2" s="1"/>
  <c r="G610" i="2"/>
  <c r="G609" i="2" s="1"/>
  <c r="H610" i="2"/>
  <c r="H609" i="2" s="1"/>
  <c r="F610" i="2"/>
  <c r="F609" i="2" s="1"/>
  <c r="G529" i="2"/>
  <c r="G528" i="2" s="1"/>
  <c r="H529" i="2"/>
  <c r="H528" i="2" s="1"/>
  <c r="F529" i="2"/>
  <c r="F528" i="2" s="1"/>
  <c r="F469" i="2"/>
  <c r="F468" i="2" s="1"/>
  <c r="F397" i="2"/>
  <c r="F396" i="2" s="1"/>
  <c r="G183" i="2" l="1"/>
  <c r="H183" i="2"/>
  <c r="F183" i="2"/>
  <c r="G70" i="2"/>
  <c r="G69" i="2" s="1"/>
  <c r="H70" i="2"/>
  <c r="H69" i="2" s="1"/>
  <c r="F70" i="2"/>
  <c r="F69" i="2" s="1"/>
  <c r="G647" i="2" l="1"/>
  <c r="G646" i="2" s="1"/>
  <c r="G645" i="2" s="1"/>
  <c r="G644" i="2" s="1"/>
  <c r="H647" i="2"/>
  <c r="H646" i="2" s="1"/>
  <c r="H645" i="2" s="1"/>
  <c r="H644" i="2" s="1"/>
  <c r="F647" i="2"/>
  <c r="F646" i="2" s="1"/>
  <c r="F645" i="2" s="1"/>
  <c r="F644" i="2" s="1"/>
  <c r="G745" i="2" l="1"/>
  <c r="G744" i="2" s="1"/>
  <c r="G740" i="2" s="1"/>
  <c r="H745" i="2"/>
  <c r="H744" i="2" s="1"/>
  <c r="H740" i="2" s="1"/>
  <c r="F745" i="2"/>
  <c r="F744" i="2" s="1"/>
  <c r="F740" i="2" s="1"/>
  <c r="F643" i="2" l="1"/>
  <c r="H643" i="2"/>
  <c r="G643" i="2"/>
  <c r="G123" i="2" l="1"/>
  <c r="H123" i="2"/>
  <c r="F123" i="2"/>
  <c r="F130" i="2" l="1"/>
  <c r="F121" i="2" l="1"/>
  <c r="F127" i="2"/>
  <c r="F126" i="2" s="1"/>
  <c r="F120" i="2" l="1"/>
  <c r="F765" i="2" l="1"/>
  <c r="F764" i="2" s="1"/>
  <c r="F763" i="2" s="1"/>
  <c r="F736" i="2"/>
  <c r="F714" i="2"/>
  <c r="F712" i="2"/>
  <c r="F689" i="2"/>
  <c r="F687" i="2"/>
  <c r="F669" i="2"/>
  <c r="F668" i="2" s="1"/>
  <c r="F667" i="2" s="1"/>
  <c r="F666" i="2" s="1"/>
  <c r="F665" i="2" s="1"/>
  <c r="F664" i="2" s="1"/>
  <c r="F662" i="2"/>
  <c r="F661" i="2" s="1"/>
  <c r="F660" i="2" s="1"/>
  <c r="F659" i="2" s="1"/>
  <c r="F658" i="2" s="1"/>
  <c r="F657" i="2" s="1"/>
  <c r="G636" i="2"/>
  <c r="G635" i="2" s="1"/>
  <c r="H636" i="2"/>
  <c r="H635" i="2" s="1"/>
  <c r="F636" i="2"/>
  <c r="F635" i="2" s="1"/>
  <c r="F624" i="2"/>
  <c r="F623" i="2" s="1"/>
  <c r="F621" i="2"/>
  <c r="F620" i="2" s="1"/>
  <c r="F604" i="2"/>
  <c r="F603" i="2" s="1"/>
  <c r="F601" i="2"/>
  <c r="F600" i="2" s="1"/>
  <c r="F594" i="2"/>
  <c r="F592" i="2"/>
  <c r="F586" i="2"/>
  <c r="F585" i="2" s="1"/>
  <c r="F584" i="2" s="1"/>
  <c r="F582" i="2"/>
  <c r="F581" i="2" s="1"/>
  <c r="F579" i="2"/>
  <c r="F578" i="2" s="1"/>
  <c r="F573" i="2"/>
  <c r="F571" i="2"/>
  <c r="F554" i="2"/>
  <c r="F553" i="2" s="1"/>
  <c r="F552" i="2" s="1"/>
  <c r="F546" i="2"/>
  <c r="F545" i="2" s="1"/>
  <c r="F544" i="2" s="1"/>
  <c r="F542" i="2"/>
  <c r="F541" i="2" s="1"/>
  <c r="F540" i="2" s="1"/>
  <c r="F538" i="2"/>
  <c r="F537" i="2" s="1"/>
  <c r="F536" i="2" s="1"/>
  <c r="F526" i="2"/>
  <c r="F525" i="2" s="1"/>
  <c r="F524" i="2" s="1"/>
  <c r="F521" i="2"/>
  <c r="F520" i="2" s="1"/>
  <c r="F519" i="2" s="1"/>
  <c r="F517" i="2"/>
  <c r="F516" i="2" s="1"/>
  <c r="F515" i="2" s="1"/>
  <c r="F513" i="2"/>
  <c r="F512" i="2" s="1"/>
  <c r="F511" i="2" s="1"/>
  <c r="F499" i="2"/>
  <c r="F498" i="2" s="1"/>
  <c r="F496" i="2"/>
  <c r="F495" i="2" s="1"/>
  <c r="F493" i="2"/>
  <c r="F492" i="2" s="1"/>
  <c r="F477" i="2"/>
  <c r="F476" i="2" s="1"/>
  <c r="F473" i="2"/>
  <c r="F472" i="2" s="1"/>
  <c r="F464" i="2"/>
  <c r="F463" i="2" s="1"/>
  <c r="F461" i="2"/>
  <c r="F460" i="2" s="1"/>
  <c r="F448" i="2"/>
  <c r="F447" i="2" s="1"/>
  <c r="F439" i="2"/>
  <c r="F438" i="2" s="1"/>
  <c r="F436" i="2"/>
  <c r="F435" i="2" s="1"/>
  <c r="F433" i="2"/>
  <c r="F432" i="2" s="1"/>
  <c r="F429" i="2"/>
  <c r="F428" i="2" s="1"/>
  <c r="F426" i="2"/>
  <c r="F425" i="2" s="1"/>
  <c r="F419" i="2"/>
  <c r="F418" i="2" s="1"/>
  <c r="F415" i="2"/>
  <c r="F414" i="2" s="1"/>
  <c r="F411" i="2"/>
  <c r="F410" i="2" s="1"/>
  <c r="F406" i="2"/>
  <c r="F405" i="2" s="1"/>
  <c r="F394" i="2"/>
  <c r="F393" i="2" s="1"/>
  <c r="F391" i="2"/>
  <c r="F390" i="2" s="1"/>
  <c r="F387" i="2"/>
  <c r="F386" i="2" s="1"/>
  <c r="F364" i="2"/>
  <c r="F363" i="2" s="1"/>
  <c r="F362" i="2" s="1"/>
  <c r="F332" i="2"/>
  <c r="F331" i="2" s="1"/>
  <c r="F329" i="2"/>
  <c r="F328" i="2" s="1"/>
  <c r="F309" i="2"/>
  <c r="F308" i="2" s="1"/>
  <c r="F307" i="2" s="1"/>
  <c r="F306" i="2" s="1"/>
  <c r="G279" i="2"/>
  <c r="H279" i="2"/>
  <c r="F279" i="2"/>
  <c r="F293" i="2"/>
  <c r="F292" i="2" s="1"/>
  <c r="F296" i="2"/>
  <c r="F295" i="2" s="1"/>
  <c r="F252" i="2"/>
  <c r="F251" i="2" s="1"/>
  <c r="F250" i="2" s="1"/>
  <c r="F249" i="2" s="1"/>
  <c r="F248" i="2" s="1"/>
  <c r="F246" i="2"/>
  <c r="F245" i="2" s="1"/>
  <c r="F244" i="2" s="1"/>
  <c r="F234" i="2"/>
  <c r="F233" i="2" s="1"/>
  <c r="F217" i="2"/>
  <c r="F216" i="2" s="1"/>
  <c r="F191" i="2"/>
  <c r="F189" i="2"/>
  <c r="F181" i="2"/>
  <c r="F179" i="2"/>
  <c r="F173" i="2"/>
  <c r="F171" i="2"/>
  <c r="F159" i="2"/>
  <c r="F157" i="2"/>
  <c r="G151" i="2"/>
  <c r="G150" i="2" s="1"/>
  <c r="H151" i="2"/>
  <c r="H150" i="2" s="1"/>
  <c r="F151" i="2"/>
  <c r="F150" i="2" s="1"/>
  <c r="F148" i="2"/>
  <c r="F147" i="2" s="1"/>
  <c r="F145" i="2"/>
  <c r="F144" i="2" s="1"/>
  <c r="F141" i="2"/>
  <c r="F139" i="2"/>
  <c r="F137" i="2"/>
  <c r="F134" i="2"/>
  <c r="F129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619" i="2" l="1"/>
  <c r="F431" i="2"/>
  <c r="F389" i="2"/>
  <c r="F599" i="2"/>
  <c r="F491" i="2"/>
  <c r="F490" i="2" s="1"/>
  <c r="F327" i="2"/>
  <c r="F326" i="2" s="1"/>
  <c r="F291" i="2"/>
  <c r="F290" i="2" s="1"/>
  <c r="F289" i="2" s="1"/>
  <c r="F278" i="2" s="1"/>
  <c r="F215" i="2"/>
  <c r="F214" i="2" s="1"/>
  <c r="F735" i="2"/>
  <c r="F734" i="2" s="1"/>
  <c r="F229" i="2"/>
  <c r="F228" i="2" s="1"/>
  <c r="F227" i="2" s="1"/>
  <c r="F226" i="2" s="1"/>
  <c r="F305" i="2"/>
  <c r="F299" i="2" s="1"/>
  <c r="F90" i="2"/>
  <c r="F730" i="2"/>
  <c r="F361" i="2"/>
  <c r="F360" i="2" s="1"/>
  <c r="F337" i="2" s="1"/>
  <c r="F523" i="2"/>
  <c r="F535" i="2"/>
  <c r="F534" i="2" s="1"/>
  <c r="F711" i="2"/>
  <c r="F707" i="2" s="1"/>
  <c r="F686" i="2"/>
  <c r="F685" i="2" s="1"/>
  <c r="F684" i="2" s="1"/>
  <c r="F683" i="2" s="1"/>
  <c r="F591" i="2"/>
  <c r="F590" i="2" s="1"/>
  <c r="F570" i="2"/>
  <c r="F510" i="2"/>
  <c r="F475" i="2"/>
  <c r="F471" i="2"/>
  <c r="F467" i="2"/>
  <c r="F417" i="2"/>
  <c r="F413" i="2"/>
  <c r="F409" i="2"/>
  <c r="F385" i="2"/>
  <c r="F243" i="2"/>
  <c r="F242" i="2" s="1"/>
  <c r="F236" i="2" s="1"/>
  <c r="F188" i="2"/>
  <c r="F178" i="2"/>
  <c r="F170" i="2"/>
  <c r="F156" i="2"/>
  <c r="F136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19" i="2" l="1"/>
  <c r="F118" i="2" s="1"/>
  <c r="F117" i="2" s="1"/>
  <c r="F89" i="2" s="1"/>
  <c r="F204" i="2"/>
  <c r="F203" i="2" s="1"/>
  <c r="F706" i="2"/>
  <c r="F705" i="2" s="1"/>
  <c r="F682" i="2" s="1"/>
  <c r="F569" i="2"/>
  <c r="F568" i="2" s="1"/>
  <c r="F557" i="2" s="1"/>
  <c r="F729" i="2"/>
  <c r="F325" i="2"/>
  <c r="F384" i="2"/>
  <c r="F60" i="2"/>
  <c r="F59" i="2" s="1"/>
  <c r="F58" i="2" s="1"/>
  <c r="F598" i="2"/>
  <c r="F597" i="2" s="1"/>
  <c r="F589" i="2"/>
  <c r="F588" i="2" s="1"/>
  <c r="F489" i="2"/>
  <c r="F488" i="2" s="1"/>
  <c r="F466" i="2"/>
  <c r="F459" i="2"/>
  <c r="F424" i="2"/>
  <c r="F408" i="2"/>
  <c r="F225" i="2"/>
  <c r="F728" i="2" l="1"/>
  <c r="F727" i="2" s="1"/>
  <c r="F556" i="2"/>
  <c r="F314" i="2"/>
  <c r="F298" i="2" s="1"/>
  <c r="F656" i="2"/>
  <c r="F596" i="2"/>
  <c r="F423" i="2"/>
  <c r="F422" i="2" s="1"/>
  <c r="F421" i="2" s="1"/>
  <c r="F383" i="2"/>
  <c r="F382" i="2" s="1"/>
  <c r="F15" i="2"/>
  <c r="H121" i="2"/>
  <c r="G121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499" i="2"/>
  <c r="H498" i="2" s="1"/>
  <c r="G499" i="2"/>
  <c r="G498" i="2" s="1"/>
  <c r="G90" i="2" l="1"/>
  <c r="H90" i="2"/>
  <c r="F381" i="2"/>
  <c r="F770" i="2" s="1"/>
  <c r="H736" i="2"/>
  <c r="G736" i="2"/>
  <c r="H594" i="2"/>
  <c r="G594" i="2"/>
  <c r="H592" i="2"/>
  <c r="G592" i="2"/>
  <c r="H464" i="2"/>
  <c r="H463" i="2" s="1"/>
  <c r="G464" i="2"/>
  <c r="G463" i="2" s="1"/>
  <c r="H426" i="2"/>
  <c r="H425" i="2" s="1"/>
  <c r="G426" i="2"/>
  <c r="G425" i="2" s="1"/>
  <c r="H252" i="2"/>
  <c r="H251" i="2" s="1"/>
  <c r="H250" i="2" s="1"/>
  <c r="H249" i="2" s="1"/>
  <c r="H248" i="2" s="1"/>
  <c r="G252" i="2"/>
  <c r="G251" i="2" s="1"/>
  <c r="G250" i="2" s="1"/>
  <c r="G249" i="2" s="1"/>
  <c r="G248" i="2" s="1"/>
  <c r="H217" i="2"/>
  <c r="H216" i="2" s="1"/>
  <c r="G217" i="2"/>
  <c r="G216" i="2" s="1"/>
  <c r="H191" i="2"/>
  <c r="G191" i="2"/>
  <c r="H189" i="2"/>
  <c r="G189" i="2"/>
  <c r="H127" i="2"/>
  <c r="H126" i="2" s="1"/>
  <c r="G127" i="2"/>
  <c r="G126" i="2" s="1"/>
  <c r="H215" i="2" l="1"/>
  <c r="H214" i="2" s="1"/>
  <c r="G215" i="2"/>
  <c r="G214" i="2" s="1"/>
  <c r="H735" i="2"/>
  <c r="H734" i="2" s="1"/>
  <c r="G735" i="2"/>
  <c r="G734" i="2" s="1"/>
  <c r="G730" i="2"/>
  <c r="H730" i="2"/>
  <c r="H591" i="2"/>
  <c r="H590" i="2" s="1"/>
  <c r="G591" i="2"/>
  <c r="G590" i="2" s="1"/>
  <c r="G188" i="2"/>
  <c r="H188" i="2"/>
  <c r="H714" i="2"/>
  <c r="G714" i="2"/>
  <c r="H712" i="2"/>
  <c r="G712" i="2"/>
  <c r="G204" i="2" l="1"/>
  <c r="G203" i="2" s="1"/>
  <c r="H204" i="2"/>
  <c r="H203" i="2" s="1"/>
  <c r="G729" i="2"/>
  <c r="G728" i="2" s="1"/>
  <c r="H729" i="2"/>
  <c r="H728" i="2" s="1"/>
  <c r="H711" i="2"/>
  <c r="H707" i="2" s="1"/>
  <c r="G711" i="2"/>
  <c r="G707" i="2" s="1"/>
  <c r="H448" i="2"/>
  <c r="H447" i="2" s="1"/>
  <c r="G448" i="2"/>
  <c r="G447" i="2" s="1"/>
  <c r="H604" i="2" l="1"/>
  <c r="H603" i="2" s="1"/>
  <c r="G604" i="2"/>
  <c r="G603" i="2" s="1"/>
  <c r="H621" i="2" l="1"/>
  <c r="H620" i="2" s="1"/>
  <c r="H406" i="2" l="1"/>
  <c r="H405" i="2" s="1"/>
  <c r="G406" i="2"/>
  <c r="G405" i="2" s="1"/>
  <c r="H669" i="2" l="1"/>
  <c r="H668" i="2" s="1"/>
  <c r="H667" i="2" s="1"/>
  <c r="H666" i="2" s="1"/>
  <c r="H665" i="2" s="1"/>
  <c r="H664" i="2" s="1"/>
  <c r="G669" i="2"/>
  <c r="G668" i="2" s="1"/>
  <c r="G667" i="2" s="1"/>
  <c r="G666" i="2" s="1"/>
  <c r="G665" i="2" s="1"/>
  <c r="G664" i="2" s="1"/>
  <c r="H246" i="2"/>
  <c r="H245" i="2" s="1"/>
  <c r="H244" i="2" s="1"/>
  <c r="G246" i="2"/>
  <c r="G245" i="2" s="1"/>
  <c r="G244" i="2" s="1"/>
  <c r="H554" i="2" l="1"/>
  <c r="H553" i="2" s="1"/>
  <c r="H552" i="2" s="1"/>
  <c r="G554" i="2"/>
  <c r="G553" i="2" s="1"/>
  <c r="G552" i="2" s="1"/>
  <c r="H546" i="2"/>
  <c r="H545" i="2" s="1"/>
  <c r="H544" i="2" s="1"/>
  <c r="G546" i="2"/>
  <c r="G545" i="2" s="1"/>
  <c r="G544" i="2" s="1"/>
  <c r="H542" i="2"/>
  <c r="H541" i="2" s="1"/>
  <c r="H540" i="2" s="1"/>
  <c r="G542" i="2"/>
  <c r="G541" i="2" s="1"/>
  <c r="G540" i="2" s="1"/>
  <c r="H526" i="2"/>
  <c r="H525" i="2" s="1"/>
  <c r="H524" i="2" s="1"/>
  <c r="G526" i="2"/>
  <c r="G525" i="2" s="1"/>
  <c r="G524" i="2" s="1"/>
  <c r="G523" i="2" l="1"/>
  <c r="H523" i="2"/>
  <c r="H589" i="2"/>
  <c r="H588" i="2" s="1"/>
  <c r="H513" i="2"/>
  <c r="H512" i="2" s="1"/>
  <c r="H511" i="2" s="1"/>
  <c r="G513" i="2"/>
  <c r="G512" i="2" s="1"/>
  <c r="G511" i="2" s="1"/>
  <c r="H28" i="2"/>
  <c r="H27" i="2" s="1"/>
  <c r="G28" i="2"/>
  <c r="G27" i="2" s="1"/>
  <c r="G589" i="2" l="1"/>
  <c r="G588" i="2" s="1"/>
  <c r="H706" i="2"/>
  <c r="H705" i="2" s="1"/>
  <c r="G706" i="2"/>
  <c r="G705" i="2" s="1"/>
  <c r="H601" i="2" l="1"/>
  <c r="H600" i="2" s="1"/>
  <c r="H599" i="2" s="1"/>
  <c r="G601" i="2"/>
  <c r="G600" i="2" s="1"/>
  <c r="G599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65" i="2" l="1"/>
  <c r="H764" i="2" s="1"/>
  <c r="H689" i="2"/>
  <c r="H687" i="2"/>
  <c r="H662" i="2"/>
  <c r="H661" i="2" s="1"/>
  <c r="H660" i="2" s="1"/>
  <c r="H659" i="2" s="1"/>
  <c r="H658" i="2" s="1"/>
  <c r="H657" i="2" s="1"/>
  <c r="H624" i="2"/>
  <c r="H623" i="2" s="1"/>
  <c r="H619" i="2" s="1"/>
  <c r="H586" i="2"/>
  <c r="H585" i="2" s="1"/>
  <c r="H584" i="2" s="1"/>
  <c r="H582" i="2"/>
  <c r="H581" i="2" s="1"/>
  <c r="H579" i="2"/>
  <c r="H578" i="2" s="1"/>
  <c r="H573" i="2"/>
  <c r="H571" i="2"/>
  <c r="H538" i="2"/>
  <c r="H537" i="2" s="1"/>
  <c r="H536" i="2" s="1"/>
  <c r="H535" i="2" s="1"/>
  <c r="H534" i="2" s="1"/>
  <c r="H521" i="2"/>
  <c r="H520" i="2" s="1"/>
  <c r="H519" i="2" s="1"/>
  <c r="H517" i="2"/>
  <c r="H516" i="2" s="1"/>
  <c r="H515" i="2" s="1"/>
  <c r="H496" i="2"/>
  <c r="H495" i="2" s="1"/>
  <c r="H493" i="2"/>
  <c r="H492" i="2" s="1"/>
  <c r="H477" i="2"/>
  <c r="H476" i="2" s="1"/>
  <c r="H473" i="2"/>
  <c r="H472" i="2" s="1"/>
  <c r="H469" i="2"/>
  <c r="H468" i="2" s="1"/>
  <c r="H461" i="2"/>
  <c r="H460" i="2" s="1"/>
  <c r="H439" i="2"/>
  <c r="H438" i="2" s="1"/>
  <c r="H436" i="2"/>
  <c r="H435" i="2" s="1"/>
  <c r="H433" i="2"/>
  <c r="H432" i="2" s="1"/>
  <c r="H429" i="2"/>
  <c r="H428" i="2" s="1"/>
  <c r="H419" i="2"/>
  <c r="H418" i="2" s="1"/>
  <c r="H415" i="2"/>
  <c r="H414" i="2" s="1"/>
  <c r="H411" i="2"/>
  <c r="H410" i="2" s="1"/>
  <c r="H397" i="2"/>
  <c r="H396" i="2" s="1"/>
  <c r="H394" i="2"/>
  <c r="H393" i="2" s="1"/>
  <c r="H391" i="2"/>
  <c r="H390" i="2" s="1"/>
  <c r="H389" i="2" s="1"/>
  <c r="H387" i="2"/>
  <c r="H386" i="2" s="1"/>
  <c r="H364" i="2"/>
  <c r="H363" i="2" s="1"/>
  <c r="H362" i="2" s="1"/>
  <c r="H332" i="2"/>
  <c r="H331" i="2" s="1"/>
  <c r="H329" i="2"/>
  <c r="H328" i="2" s="1"/>
  <c r="H309" i="2"/>
  <c r="H308" i="2" s="1"/>
  <c r="H307" i="2" s="1"/>
  <c r="H306" i="2" s="1"/>
  <c r="H296" i="2"/>
  <c r="H295" i="2" s="1"/>
  <c r="H293" i="2"/>
  <c r="H292" i="2" s="1"/>
  <c r="H234" i="2"/>
  <c r="H233" i="2" s="1"/>
  <c r="H181" i="2"/>
  <c r="H179" i="2"/>
  <c r="H173" i="2"/>
  <c r="H171" i="2"/>
  <c r="H159" i="2"/>
  <c r="H157" i="2"/>
  <c r="H148" i="2"/>
  <c r="H147" i="2" s="1"/>
  <c r="H145" i="2"/>
  <c r="H144" i="2" s="1"/>
  <c r="H141" i="2"/>
  <c r="H139" i="2"/>
  <c r="H137" i="2"/>
  <c r="H134" i="2"/>
  <c r="H130" i="2"/>
  <c r="H120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31" i="2" l="1"/>
  <c r="H129" i="2"/>
  <c r="H491" i="2"/>
  <c r="H490" i="2" s="1"/>
  <c r="H291" i="2"/>
  <c r="H290" i="2" s="1"/>
  <c r="H289" i="2" s="1"/>
  <c r="H278" i="2" s="1"/>
  <c r="H327" i="2"/>
  <c r="H326" i="2" s="1"/>
  <c r="H229" i="2"/>
  <c r="H228" i="2" s="1"/>
  <c r="H227" i="2" s="1"/>
  <c r="H226" i="2" s="1"/>
  <c r="H305" i="2"/>
  <c r="H299" i="2" s="1"/>
  <c r="H763" i="2"/>
  <c r="H727" i="2" s="1"/>
  <c r="H361" i="2"/>
  <c r="H360" i="2" s="1"/>
  <c r="H337" i="2" s="1"/>
  <c r="H243" i="2"/>
  <c r="H242" i="2" s="1"/>
  <c r="H236" i="2" s="1"/>
  <c r="H686" i="2"/>
  <c r="H685" i="2" s="1"/>
  <c r="H684" i="2" s="1"/>
  <c r="H683" i="2" s="1"/>
  <c r="H682" i="2" s="1"/>
  <c r="H510" i="2"/>
  <c r="H475" i="2"/>
  <c r="H467" i="2"/>
  <c r="H471" i="2"/>
  <c r="H62" i="2"/>
  <c r="H61" i="2" s="1"/>
  <c r="H156" i="2"/>
  <c r="H30" i="2"/>
  <c r="H26" i="2" s="1"/>
  <c r="H25" i="2" s="1"/>
  <c r="H24" i="2" s="1"/>
  <c r="H23" i="2" s="1"/>
  <c r="H44" i="2"/>
  <c r="H43" i="2" s="1"/>
  <c r="H42" i="2" s="1"/>
  <c r="H41" i="2" s="1"/>
  <c r="H40" i="2" s="1"/>
  <c r="H178" i="2"/>
  <c r="H409" i="2"/>
  <c r="H424" i="2"/>
  <c r="H136" i="2"/>
  <c r="H385" i="2"/>
  <c r="H459" i="2"/>
  <c r="H413" i="2"/>
  <c r="H417" i="2"/>
  <c r="H570" i="2"/>
  <c r="H170" i="2"/>
  <c r="G765" i="2"/>
  <c r="G764" i="2" s="1"/>
  <c r="G687" i="2"/>
  <c r="G689" i="2"/>
  <c r="G662" i="2"/>
  <c r="G661" i="2" s="1"/>
  <c r="G660" i="2" s="1"/>
  <c r="G659" i="2" s="1"/>
  <c r="G658" i="2" s="1"/>
  <c r="G657" i="2" s="1"/>
  <c r="G624" i="2"/>
  <c r="G623" i="2" s="1"/>
  <c r="G621" i="2"/>
  <c r="G620" i="2" s="1"/>
  <c r="G619" i="2" s="1"/>
  <c r="G586" i="2"/>
  <c r="G585" i="2" s="1"/>
  <c r="G584" i="2" s="1"/>
  <c r="G582" i="2"/>
  <c r="G581" i="2" s="1"/>
  <c r="G579" i="2"/>
  <c r="G578" i="2" s="1"/>
  <c r="G573" i="2"/>
  <c r="G571" i="2"/>
  <c r="G538" i="2"/>
  <c r="G537" i="2" s="1"/>
  <c r="G536" i="2" s="1"/>
  <c r="G535" i="2" s="1"/>
  <c r="G534" i="2" s="1"/>
  <c r="G521" i="2"/>
  <c r="G520" i="2" s="1"/>
  <c r="G519" i="2" s="1"/>
  <c r="G517" i="2"/>
  <c r="G516" i="2" s="1"/>
  <c r="G515" i="2" s="1"/>
  <c r="G496" i="2"/>
  <c r="G495" i="2" s="1"/>
  <c r="G493" i="2"/>
  <c r="G492" i="2" s="1"/>
  <c r="G477" i="2"/>
  <c r="G476" i="2" s="1"/>
  <c r="G473" i="2"/>
  <c r="G472" i="2" s="1"/>
  <c r="G469" i="2"/>
  <c r="G468" i="2" s="1"/>
  <c r="G461" i="2"/>
  <c r="G460" i="2" s="1"/>
  <c r="G439" i="2"/>
  <c r="G438" i="2" s="1"/>
  <c r="G436" i="2"/>
  <c r="G435" i="2" s="1"/>
  <c r="G433" i="2"/>
  <c r="G432" i="2" s="1"/>
  <c r="G429" i="2"/>
  <c r="G428" i="2" s="1"/>
  <c r="G419" i="2"/>
  <c r="G418" i="2" s="1"/>
  <c r="G415" i="2"/>
  <c r="G414" i="2" s="1"/>
  <c r="G411" i="2"/>
  <c r="G410" i="2" s="1"/>
  <c r="G397" i="2"/>
  <c r="G396" i="2" s="1"/>
  <c r="G394" i="2"/>
  <c r="G393" i="2" s="1"/>
  <c r="G391" i="2"/>
  <c r="G390" i="2" s="1"/>
  <c r="G387" i="2"/>
  <c r="G386" i="2" s="1"/>
  <c r="G431" i="2" l="1"/>
  <c r="G389" i="2"/>
  <c r="H119" i="2"/>
  <c r="H118" i="2" s="1"/>
  <c r="H117" i="2" s="1"/>
  <c r="H89" i="2" s="1"/>
  <c r="G491" i="2"/>
  <c r="G490" i="2" s="1"/>
  <c r="H569" i="2"/>
  <c r="H568" i="2" s="1"/>
  <c r="H557" i="2" s="1"/>
  <c r="H556" i="2" s="1"/>
  <c r="H325" i="2"/>
  <c r="H384" i="2"/>
  <c r="G763" i="2"/>
  <c r="G727" i="2" s="1"/>
  <c r="H60" i="2"/>
  <c r="H59" i="2" s="1"/>
  <c r="H58" i="2" s="1"/>
  <c r="H423" i="2"/>
  <c r="H489" i="2"/>
  <c r="H488" i="2" s="1"/>
  <c r="H225" i="2"/>
  <c r="H656" i="2"/>
  <c r="H408" i="2"/>
  <c r="G510" i="2"/>
  <c r="G467" i="2"/>
  <c r="H466" i="2"/>
  <c r="G471" i="2"/>
  <c r="G409" i="2"/>
  <c r="G413" i="2"/>
  <c r="G417" i="2"/>
  <c r="G475" i="2"/>
  <c r="G686" i="2"/>
  <c r="G685" i="2" s="1"/>
  <c r="G684" i="2" s="1"/>
  <c r="G683" i="2" s="1"/>
  <c r="G682" i="2" s="1"/>
  <c r="G570" i="2"/>
  <c r="G385" i="2"/>
  <c r="G424" i="2"/>
  <c r="G459" i="2"/>
  <c r="G364" i="2"/>
  <c r="G363" i="2" s="1"/>
  <c r="G362" i="2" s="1"/>
  <c r="G332" i="2"/>
  <c r="G331" i="2" s="1"/>
  <c r="G329" i="2"/>
  <c r="G328" i="2" s="1"/>
  <c r="G309" i="2"/>
  <c r="G308" i="2" s="1"/>
  <c r="G307" i="2" s="1"/>
  <c r="G306" i="2" s="1"/>
  <c r="G327" i="2" l="1"/>
  <c r="G326" i="2" s="1"/>
  <c r="G569" i="2"/>
  <c r="G568" i="2" s="1"/>
  <c r="G557" i="2" s="1"/>
  <c r="G556" i="2" s="1"/>
  <c r="H314" i="2"/>
  <c r="H298" i="2" s="1"/>
  <c r="G305" i="2"/>
  <c r="G299" i="2" s="1"/>
  <c r="G384" i="2"/>
  <c r="H422" i="2"/>
  <c r="H421" i="2" s="1"/>
  <c r="G361" i="2"/>
  <c r="G360" i="2" s="1"/>
  <c r="G337" i="2" s="1"/>
  <c r="G423" i="2"/>
  <c r="H383" i="2"/>
  <c r="H382" i="2" s="1"/>
  <c r="H15" i="2"/>
  <c r="G656" i="2"/>
  <c r="H598" i="2"/>
  <c r="H597" i="2" s="1"/>
  <c r="G466" i="2"/>
  <c r="G408" i="2"/>
  <c r="G489" i="2"/>
  <c r="G488" i="2" s="1"/>
  <c r="G296" i="2"/>
  <c r="G295" i="2" s="1"/>
  <c r="G293" i="2"/>
  <c r="G292" i="2" s="1"/>
  <c r="G234" i="2"/>
  <c r="G233" i="2" s="1"/>
  <c r="G291" i="2" l="1"/>
  <c r="G290" i="2" s="1"/>
  <c r="G289" i="2" s="1"/>
  <c r="G278" i="2" s="1"/>
  <c r="G229" i="2"/>
  <c r="G228" i="2" s="1"/>
  <c r="G227" i="2" s="1"/>
  <c r="G226" i="2" s="1"/>
  <c r="G325" i="2"/>
  <c r="G422" i="2"/>
  <c r="G421" i="2" s="1"/>
  <c r="H596" i="2"/>
  <c r="H381" i="2"/>
  <c r="G383" i="2"/>
  <c r="G382" i="2" s="1"/>
  <c r="G243" i="2"/>
  <c r="G242" i="2" s="1"/>
  <c r="G236" i="2" s="1"/>
  <c r="G181" i="2"/>
  <c r="G179" i="2"/>
  <c r="G173" i="2"/>
  <c r="G171" i="2"/>
  <c r="G159" i="2"/>
  <c r="G157" i="2"/>
  <c r="G148" i="2"/>
  <c r="G147" i="2" s="1"/>
  <c r="G145" i="2"/>
  <c r="G144" i="2" s="1"/>
  <c r="G141" i="2"/>
  <c r="G139" i="2"/>
  <c r="G137" i="2"/>
  <c r="G134" i="2"/>
  <c r="G130" i="2"/>
  <c r="G120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129" i="2" l="1"/>
  <c r="G314" i="2"/>
  <c r="G298" i="2" s="1"/>
  <c r="H770" i="2"/>
  <c r="G225" i="2"/>
  <c r="G598" i="2"/>
  <c r="G597" i="2" s="1"/>
  <c r="G381" i="2"/>
  <c r="G156" i="2"/>
  <c r="G170" i="2"/>
  <c r="G178" i="2"/>
  <c r="G62" i="2"/>
  <c r="G61" i="2" s="1"/>
  <c r="G136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19" i="2" l="1"/>
  <c r="G118" i="2" s="1"/>
  <c r="G117" i="2" s="1"/>
  <c r="G89" i="2" s="1"/>
  <c r="G596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70" i="2" s="1"/>
</calcChain>
</file>

<file path=xl/sharedStrings.xml><?xml version="1.0" encoding="utf-8"?>
<sst xmlns="http://schemas.openxmlformats.org/spreadsheetml/2006/main" count="3796" uniqueCount="549">
  <si>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</si>
  <si>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</si>
  <si>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</si>
  <si>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</si>
  <si>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</si>
  <si>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</si>
  <si>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</si>
  <si>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</si>
  <si>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</si>
  <si>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</si>
  <si>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</si>
  <si>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</si>
  <si>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</si>
  <si>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</si>
  <si>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</si>
  <si>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</si>
  <si>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</si>
  <si>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</si>
  <si>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</si>
  <si>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</si>
  <si>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</si>
  <si>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</si>
  <si>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</si>
  <si>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</si>
  <si>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</si>
  <si>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</si>
  <si>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</si>
  <si>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</si>
  <si>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</si>
  <si>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</si>
  <si>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</si>
  <si>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</si>
  <si>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</si>
  <si>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</si>
  <si>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</si>
  <si>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</si>
  <si>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</si>
  <si>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</si>
  <si>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</si>
  <si>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</si>
  <si>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</si>
  <si>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</si>
  <si>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</si>
  <si>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</si>
  <si>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</si>
  <si>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</si>
  <si>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</si>
  <si>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</si>
  <si>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</si>
  <si>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</si>
  <si>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</si>
  <si>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</si>
  <si>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</si>
  <si>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</si>
  <si>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</si>
  <si>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</si>
  <si>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</si>
  <si>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</si>
  <si>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</si>
  <si>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</si>
  <si>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</si>
  <si>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</si>
  <si>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</si>
  <si>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</si>
  <si>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</si>
  <si>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</si>
  <si>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</si>
  <si>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</si>
  <si>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</si>
  <si>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</si>
  <si>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</si>
  <si>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</si>
  <si>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</si>
  <si>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</si>
  <si>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</si>
  <si>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</si>
  <si>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</si>
  <si>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</si>
  <si>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</si>
  <si>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</si>
  <si>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</si>
  <si>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</si>
  <si>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</si>
  <si>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</si>
  <si>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</si>
  <si>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</si>
  <si>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</si>
  <si>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</si>
  <si>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</si>
  <si>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</si>
  <si>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</si>
  <si>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</si>
  <si>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</si>
  <si>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</si>
  <si>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</si>
  <si>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</si>
  <si>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</si>
  <si>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</si>
  <si>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</si>
  <si>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</si>
  <si>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</si>
  <si>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</si>
  <si>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</si>
  <si>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</si>
  <si>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</si>
  <si>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</si>
  <si>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</si>
  <si>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</si>
  <si>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</si>
  <si>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</si>
  <si>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</si>
  <si>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</si>
  <si>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</si>
  <si>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</si>
  <si>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</si>
  <si>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</si>
  <si>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</si>
  <si>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</si>
  <si>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</si>
  <si>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</si>
  <si>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</si>
  <si>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</si>
  <si>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</si>
  <si>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</si>
  <si>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</si>
  <si>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</si>
  <si>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</si>
  <si>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</si>
  <si>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</si>
  <si>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</si>
  <si>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</si>
  <si>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</si>
  <si>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</si>
  <si>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</si>
  <si>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</si>
  <si>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</si>
  <si>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</si>
  <si>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</si>
  <si>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</si>
  <si>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</si>
  <si>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</si>
  <si>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</si>
  <si>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</si>
  <si>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</si>
  <si>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</si>
  <si>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</si>
  <si>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</si>
  <si>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</si>
  <si>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</si>
  <si>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</si>
  <si>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</si>
  <si>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</si>
  <si>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</si>
  <si>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</si>
  <si>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</si>
  <si>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</si>
  <si>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</si>
  <si>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</si>
  <si>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</si>
  <si>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</si>
  <si>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</si>
  <si>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</si>
  <si>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</si>
  <si>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</si>
  <si>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</si>
  <si>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</si>
  <si>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</si>
  <si>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</si>
  <si>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</si>
  <si>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</si>
  <si>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</si>
  <si>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</si>
  <si>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</si>
  <si>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</si>
  <si>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</si>
  <si>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</si>
  <si>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</si>
  <si>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</si>
  <si>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</si>
  <si>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</si>
  <si>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</si>
  <si>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</si>
  <si>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</si>
  <si>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</si>
  <si>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</si>
  <si>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</si>
  <si>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</si>
  <si>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</si>
  <si>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</si>
  <si>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</si>
  <si>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</si>
  <si>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</si>
  <si>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</si>
  <si>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</si>
  <si>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</si>
  <si>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</si>
  <si>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</si>
  <si>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</si>
  <si>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</si>
  <si>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</si>
  <si>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</si>
  <si>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</si>
  <si>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</si>
  <si>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</si>
  <si>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</si>
  <si>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</si>
  <si>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</si>
  <si>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</si>
  <si>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</si>
  <si>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</si>
  <si>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</si>
  <si>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</si>
  <si>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</si>
  <si>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</si>
  <si>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</si>
  <si>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</si>
  <si>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</si>
  <si>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</si>
  <si>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</si>
  <si>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</si>
  <si>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</si>
  <si>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</si>
  <si>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</si>
  <si>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</si>
  <si>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</si>
  <si>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</si>
  <si>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</si>
  <si>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</si>
  <si>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</si>
  <si>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</si>
  <si>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</si>
  <si>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</si>
  <si>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</si>
  <si>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</si>
  <si>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</si>
  <si>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</si>
  <si>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</si>
  <si>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</si>
  <si>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</si>
  <si>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</si>
  <si>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</si>
  <si>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</si>
  <si>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</si>
  <si>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</si>
  <si>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</si>
  <si>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</si>
  <si>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</si>
  <si>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</si>
  <si>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</si>
  <si>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</si>
  <si>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</si>
  <si>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</si>
  <si>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</si>
  <si>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</si>
  <si>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</si>
  <si>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</si>
  <si>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</si>
  <si>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</si>
  <si>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</si>
  <si>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</si>
  <si>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</si>
  <si>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</si>
  <si>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</si>
  <si>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</si>
  <si>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</si>
  <si>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</si>
  <si>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</si>
  <si>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</si>
  <si>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</si>
  <si>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</si>
  <si>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</si>
  <si>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</si>
  <si>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</si>
  <si>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</si>
  <si>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</si>
  <si>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</si>
  <si>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</si>
  <si>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</si>
  <si>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</si>
  <si>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</si>
  <si>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</si>
  <si>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</si>
  <si>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</si>
  <si>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</si>
  <si>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</si>
  <si>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</si>
  <si>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</si>
  <si>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</si>
  <si>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</si>
  <si>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</si>
  <si>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</si>
  <si>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</si>
  <si>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</si>
  <si>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</si>
  <si>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</si>
  <si>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</si>
  <si>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</si>
  <si>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</si>
  <si>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</si>
  <si>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</si>
  <si>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</si>
  <si>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</si>
  <si>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</si>
  <si>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</si>
  <si>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</si>
  <si>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</si>
  <si>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</si>
  <si>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</si>
  <si>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</si>
  <si>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</si>
  <si>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</si>
  <si>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</si>
  <si>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</si>
  <si>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</si>
  <si>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</si>
  <si>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</si>
  <si>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</si>
  <si>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</si>
  <si>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</si>
  <si>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</si>
  <si>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</si>
  <si>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</si>
  <si>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</si>
  <si>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</si>
  <si>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</si>
  <si>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</si>
  <si>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</si>
  <si>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</si>
  <si>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</si>
  <si>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</si>
  <si>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</si>
  <si>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</si>
  <si>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</si>
  <si>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</si>
  <si>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</si>
  <si>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</si>
  <si>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</si>
  <si>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</si>
  <si>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</si>
  <si>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</si>
  <si>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</si>
  <si>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</si>
  <si>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</si>
  <si>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</si>
  <si>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</si>
  <si>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</si>
  <si>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</si>
  <si>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</si>
  <si>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</si>
  <si>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</si>
  <si>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</si>
  <si>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</si>
  <si>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</si>
  <si>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</si>
  <si>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</si>
  <si>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</si>
  <si>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</si>
  <si>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</si>
  <si>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</si>
  <si>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</si>
  <si>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</si>
  <si>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</si>
  <si>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</si>
  <si>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</si>
  <si>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</si>
  <si>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</si>
  <si>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</si>
  <si>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</si>
  <si>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</si>
  <si>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</si>
  <si>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</si>
  <si>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</si>
  <si>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</si>
  <si>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</si>
  <si>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</si>
  <si>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</si>
  <si>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</si>
  <si>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</si>
  <si>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</si>
  <si>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</si>
  <si>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</si>
  <si>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</si>
  <si>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</si>
  <si>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</si>
  <si>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</si>
  <si>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</si>
  <si>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</si>
  <si>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</si>
  <si>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</si>
  <si>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</si>
  <si>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</si>
  <si>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</si>
  <si>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</si>
  <si>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</si>
  <si>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</si>
  <si>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</si>
  <si>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</si>
  <si>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</si>
  <si>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</si>
  <si>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</si>
  <si>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</si>
  <si>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</si>
  <si>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</si>
  <si>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</si>
  <si>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</si>
  <si>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</si>
  <si>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</si>
  <si>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</si>
  <si>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</si>
  <si>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</si>
  <si>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</si>
  <si>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</si>
  <si>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</si>
  <si>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</si>
  <si>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</si>
  <si>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</si>
  <si>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</si>
  <si>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</si>
  <si>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</si>
  <si>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</si>
  <si>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</si>
  <si>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</si>
  <si>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</si>
  <si>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</si>
  <si>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</si>
  <si>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</si>
  <si>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</si>
  <si>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</si>
  <si>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</si>
  <si>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</si>
  <si>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</si>
  <si>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</si>
  <si>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</si>
  <si>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</si>
  <si>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</si>
  <si>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</si>
  <si>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</si>
  <si>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</si>
  <si>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</si>
  <si>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</si>
  <si>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</si>
  <si>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</si>
  <si>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</si>
  <si>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</si>
  <si>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</si>
  <si>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</si>
  <si>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</si>
  <si>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</si>
  <si>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</si>
  <si>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</si>
  <si>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</si>
  <si>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</si>
  <si>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</si>
  <si>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</si>
  <si>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</si>
  <si>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</si>
  <si>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</si>
  <si>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</si>
  <si>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</si>
  <si>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</si>
  <si>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</si>
  <si>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</si>
  <si>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</si>
  <si>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</si>
  <si>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</si>
  <si>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</si>
  <si>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</si>
  <si>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</si>
  <si>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</si>
  <si>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</si>
  <si>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</si>
  <si>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</si>
  <si>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</si>
  <si>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</si>
  <si>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</si>
  <si>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</si>
  <si>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</si>
  <si>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</si>
  <si>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</si>
  <si>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</si>
  <si>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</si>
  <si>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</si>
  <si>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</si>
  <si>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</si>
  <si>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</si>
  <si>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</si>
  <si>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</si>
  <si>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</si>
  <si>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</si>
  <si>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</si>
  <si>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</si>
  <si>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99999S2760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</si>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</sst>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62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  <xf numFmtId="0" fontId="11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 vertical="center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71"/>
  <sheetViews>
    <sheetView tabSelected="1" topLeftCell="A717" zoomScaleNormal="100" workbookViewId="0">
      <selection activeCell="F762" sqref="F762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2" t="s">
        <v>258</v>
      </c>
      <c r="H2" s="43"/>
    </row>
    <row r="3" spans="1:8" ht="33" customHeight="1" x14ac:dyDescent="0.25">
      <c r="G3" s="44" t="s">
        <v>262</v>
      </c>
      <c r="H3" s="45"/>
    </row>
    <row r="4" spans="1:8" ht="14.25" customHeight="1" x14ac:dyDescent="0.2">
      <c r="G4" s="42"/>
      <c r="H4" s="43"/>
    </row>
    <row r="5" spans="1:8" ht="14.25" customHeight="1" x14ac:dyDescent="0.2">
      <c r="G5" s="42" t="s">
        <v>258</v>
      </c>
      <c r="H5" s="42"/>
    </row>
    <row r="6" spans="1:8" ht="42" customHeight="1" x14ac:dyDescent="0.2">
      <c r="G6" s="42" t="s">
        <v>501</v>
      </c>
      <c r="H6" s="42"/>
    </row>
    <row r="7" spans="1:8" ht="14.25" customHeight="1" x14ac:dyDescent="0.2">
      <c r="G7" s="39"/>
      <c r="H7" s="40"/>
    </row>
    <row r="8" spans="1:8" ht="101.25" customHeight="1" x14ac:dyDescent="0.2">
      <c r="A8" s="47" t="s">
        <v>474</v>
      </c>
      <c r="B8" s="48"/>
      <c r="C8" s="48"/>
      <c r="D8" s="48"/>
      <c r="E8" s="48"/>
      <c r="F8" s="48"/>
      <c r="G8" s="48"/>
      <c r="H8" s="48"/>
    </row>
    <row r="9" spans="1:8" ht="18" customHeight="1" x14ac:dyDescent="0.3">
      <c r="A9" s="49" t="s">
        <v>11</v>
      </c>
      <c r="B9" s="49"/>
      <c r="C9" s="49"/>
      <c r="D9" s="49"/>
      <c r="E9" s="49"/>
      <c r="F9" s="49"/>
      <c r="G9" s="49"/>
      <c r="H9" s="49"/>
    </row>
    <row r="10" spans="1:8" ht="69.400000000000006" customHeight="1" x14ac:dyDescent="0.2">
      <c r="A10" s="50" t="s">
        <v>0</v>
      </c>
      <c r="B10" s="50" t="s">
        <v>1</v>
      </c>
      <c r="C10" s="50" t="s">
        <v>2</v>
      </c>
      <c r="D10" s="50" t="s">
        <v>3</v>
      </c>
      <c r="E10" s="53" t="s">
        <v>4</v>
      </c>
      <c r="F10" s="41" t="s">
        <v>202</v>
      </c>
      <c r="G10" s="41"/>
      <c r="H10" s="41"/>
    </row>
    <row r="11" spans="1:8" ht="18.75" customHeight="1" x14ac:dyDescent="0.2">
      <c r="A11" s="51"/>
      <c r="B11" s="51"/>
      <c r="C11" s="51"/>
      <c r="D11" s="51"/>
      <c r="E11" s="54"/>
      <c r="F11" s="41"/>
      <c r="G11" s="41"/>
      <c r="H11" s="41"/>
    </row>
    <row r="12" spans="1:8" ht="18.75" customHeight="1" x14ac:dyDescent="0.2">
      <c r="A12" s="51"/>
      <c r="B12" s="51"/>
      <c r="C12" s="51"/>
      <c r="D12" s="51"/>
      <c r="E12" s="54"/>
      <c r="F12" s="41"/>
      <c r="G12" s="41"/>
      <c r="H12" s="41"/>
    </row>
    <row r="13" spans="1:8" ht="18.75" customHeight="1" x14ac:dyDescent="0.2">
      <c r="A13" s="52"/>
      <c r="B13" s="52"/>
      <c r="C13" s="52"/>
      <c r="D13" s="52"/>
      <c r="E13" s="55"/>
      <c r="F13" s="26" t="s">
        <v>239</v>
      </c>
      <c r="G13" s="11" t="s">
        <v>263</v>
      </c>
      <c r="H13" s="11" t="s">
        <v>475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311886365.69</v>
      </c>
      <c r="G15" s="3">
        <f>G16+G23+G40+G58+G72+G79+G89+G51</f>
        <v>236075351.31999999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264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10971552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10971552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10971552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10971552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265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2925000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2925000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2925000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5706552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5449400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5449400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10000</v>
      </c>
      <c r="G36" s="5">
        <v>10000</v>
      </c>
      <c r="H36" s="5">
        <v>10000</v>
      </c>
    </row>
    <row r="37" spans="1:8" ht="31.5" x14ac:dyDescent="0.2">
      <c r="A37" s="4" t="s">
        <v>266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2340000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2340000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2340000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2066000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2066000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1192000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1192000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20550010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20550010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20550010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20550010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16949180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16678480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16678480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260700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260700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10000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10000</v>
      </c>
      <c r="G68" s="5">
        <v>10000</v>
      </c>
      <c r="H68" s="5">
        <v>10000</v>
      </c>
    </row>
    <row r="69" spans="1:8" ht="47.25" x14ac:dyDescent="0.2">
      <c r="A69" s="4" t="s">
        <v>267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3600830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3600830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3600830</v>
      </c>
      <c r="G71" s="5">
        <v>3202400</v>
      </c>
      <c r="H71" s="5">
        <v>3330600</v>
      </c>
    </row>
    <row r="72" spans="1:8" ht="31.5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624267</v>
      </c>
      <c r="G72" s="3">
        <f t="shared" si="10"/>
        <v>0</v>
      </c>
      <c r="H72" s="3">
        <f t="shared" si="10"/>
        <v>0</v>
      </c>
    </row>
    <row r="73" spans="1:8" ht="47.25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624267</v>
      </c>
      <c r="G73" s="5">
        <f t="shared" si="10"/>
        <v>0</v>
      </c>
      <c r="H73" s="5">
        <f t="shared" si="10"/>
        <v>0</v>
      </c>
    </row>
    <row r="74" spans="1:8" ht="47.25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624267</v>
      </c>
      <c r="G74" s="5">
        <f>G75</f>
        <v>0</v>
      </c>
      <c r="H74" s="5">
        <f t="shared" si="10"/>
        <v>0</v>
      </c>
    </row>
    <row r="75" spans="1:8" ht="15.75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624267</v>
      </c>
      <c r="G75" s="5">
        <f>G76</f>
        <v>0</v>
      </c>
      <c r="H75" s="5">
        <f t="shared" si="10"/>
        <v>0</v>
      </c>
    </row>
    <row r="76" spans="1:8" ht="47.25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624267</v>
      </c>
      <c r="G76" s="5">
        <f t="shared" si="10"/>
        <v>0</v>
      </c>
      <c r="H76" s="5">
        <f t="shared" si="10"/>
        <v>0</v>
      </c>
    </row>
    <row r="77" spans="1:8" ht="15.75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624267</v>
      </c>
      <c r="G77" s="5">
        <f t="shared" si="10"/>
        <v>0</v>
      </c>
      <c r="H77" s="5">
        <f t="shared" si="10"/>
        <v>0</v>
      </c>
    </row>
    <row r="78" spans="1:8" ht="15.75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624267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24736430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18236430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18236430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18236430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203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18236430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18236430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18236430</v>
      </c>
      <c r="G85" s="5">
        <v>15459520</v>
      </c>
      <c r="H85" s="5">
        <v>15786610</v>
      </c>
    </row>
    <row r="86" spans="1:8" ht="63" x14ac:dyDescent="0.2">
      <c r="A86" s="4" t="s">
        <v>268</v>
      </c>
      <c r="B86" s="7" t="s">
        <v>13</v>
      </c>
      <c r="C86" s="7" t="s">
        <v>56</v>
      </c>
      <c r="D86" s="7" t="s">
        <v>269</v>
      </c>
      <c r="E86" s="7" t="s">
        <v>16</v>
      </c>
      <c r="F86" s="14">
        <f>F87</f>
        <v>6500000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269</v>
      </c>
      <c r="E87" s="7" t="s">
        <v>39</v>
      </c>
      <c r="F87" s="14">
        <f>F88</f>
        <v>6500000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269</v>
      </c>
      <c r="E88" s="7" t="s">
        <v>59</v>
      </c>
      <c r="F88" s="14">
        <v>6500000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F90+F103+F117+F108</f>
        <v>126571752.68999998</v>
      </c>
      <c r="G89" s="13">
        <f t="shared" ref="G89:H89" si="14">G90+G103+G117+G108</f>
        <v>77118009.320000008</v>
      </c>
      <c r="H89" s="13">
        <f t="shared" si="14"/>
        <v>78887960.320000008</v>
      </c>
    </row>
    <row r="90" spans="1:8" ht="52.5" customHeight="1" x14ac:dyDescent="0.2">
      <c r="A90" s="4" t="s">
        <v>454</v>
      </c>
      <c r="B90" s="9" t="s">
        <v>13</v>
      </c>
      <c r="C90" s="9" t="s">
        <v>61</v>
      </c>
      <c r="D90" s="7" t="s">
        <v>222</v>
      </c>
      <c r="E90" s="9" t="s">
        <v>16</v>
      </c>
      <c r="F90" s="5">
        <f>F91+F95+F99</f>
        <v>56000</v>
      </c>
      <c r="G90" s="5">
        <f t="shared" ref="G90:H90" si="15">G91+G95+G99</f>
        <v>64500</v>
      </c>
      <c r="H90" s="5">
        <f t="shared" si="15"/>
        <v>72500</v>
      </c>
    </row>
    <row r="91" spans="1:8" ht="63" x14ac:dyDescent="0.2">
      <c r="A91" s="4" t="s">
        <v>270</v>
      </c>
      <c r="B91" s="9" t="s">
        <v>13</v>
      </c>
      <c r="C91" s="9" t="s">
        <v>61</v>
      </c>
      <c r="D91" s="7" t="s">
        <v>223</v>
      </c>
      <c r="E91" s="9" t="s">
        <v>16</v>
      </c>
      <c r="F91" s="5">
        <f>F92</f>
        <v>14500</v>
      </c>
      <c r="G91" s="5">
        <f t="shared" ref="G91:H91" si="16">G92</f>
        <v>17000</v>
      </c>
      <c r="H91" s="5">
        <f t="shared" si="16"/>
        <v>19500</v>
      </c>
    </row>
    <row r="92" spans="1:8" ht="66.75" customHeight="1" x14ac:dyDescent="0.2">
      <c r="A92" s="4" t="s">
        <v>271</v>
      </c>
      <c r="B92" s="9" t="s">
        <v>13</v>
      </c>
      <c r="C92" s="9" t="s">
        <v>61</v>
      </c>
      <c r="D92" s="7" t="s">
        <v>272</v>
      </c>
      <c r="E92" s="9" t="s">
        <v>16</v>
      </c>
      <c r="F92" s="5">
        <f t="shared" ref="F92:H93" si="17">F93</f>
        <v>14500</v>
      </c>
      <c r="G92" s="5">
        <f t="shared" si="17"/>
        <v>17000</v>
      </c>
      <c r="H92" s="5">
        <f t="shared" si="17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272</v>
      </c>
      <c r="E93" s="9" t="s">
        <v>35</v>
      </c>
      <c r="F93" s="5">
        <f t="shared" si="17"/>
        <v>14500</v>
      </c>
      <c r="G93" s="5">
        <f t="shared" si="17"/>
        <v>17000</v>
      </c>
      <c r="H93" s="5">
        <f t="shared" si="17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272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372</v>
      </c>
      <c r="B95" s="7" t="s">
        <v>13</v>
      </c>
      <c r="C95" s="7" t="s">
        <v>61</v>
      </c>
      <c r="D95" s="7" t="s">
        <v>225</v>
      </c>
      <c r="E95" s="7" t="s">
        <v>16</v>
      </c>
      <c r="F95" s="14">
        <f>F96</f>
        <v>13500</v>
      </c>
      <c r="G95" s="14">
        <f t="shared" ref="G95:H95" si="18">G96</f>
        <v>15500</v>
      </c>
      <c r="H95" s="14">
        <f t="shared" si="18"/>
        <v>18000</v>
      </c>
    </row>
    <row r="96" spans="1:8" ht="78.75" x14ac:dyDescent="0.2">
      <c r="A96" s="4" t="s">
        <v>271</v>
      </c>
      <c r="B96" s="9" t="s">
        <v>13</v>
      </c>
      <c r="C96" s="9" t="s">
        <v>61</v>
      </c>
      <c r="D96" s="7" t="s">
        <v>273</v>
      </c>
      <c r="E96" s="9" t="s">
        <v>16</v>
      </c>
      <c r="F96" s="5">
        <f t="shared" ref="F96:H97" si="19">F97</f>
        <v>13500</v>
      </c>
      <c r="G96" s="5">
        <f t="shared" si="19"/>
        <v>15500</v>
      </c>
      <c r="H96" s="5">
        <f t="shared" si="19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273</v>
      </c>
      <c r="E97" s="9" t="s">
        <v>35</v>
      </c>
      <c r="F97" s="5">
        <f t="shared" si="19"/>
        <v>13500</v>
      </c>
      <c r="G97" s="5">
        <f t="shared" si="19"/>
        <v>15500</v>
      </c>
      <c r="H97" s="5">
        <f t="shared" si="19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273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274</v>
      </c>
      <c r="B99" s="7" t="s">
        <v>13</v>
      </c>
      <c r="C99" s="7" t="s">
        <v>61</v>
      </c>
      <c r="D99" s="7" t="s">
        <v>275</v>
      </c>
      <c r="E99" s="7" t="s">
        <v>16</v>
      </c>
      <c r="F99" s="14">
        <f>F100</f>
        <v>28000</v>
      </c>
      <c r="G99" s="14">
        <f t="shared" ref="G99:H101" si="20">G100</f>
        <v>32000</v>
      </c>
      <c r="H99" s="14">
        <f t="shared" si="20"/>
        <v>35000</v>
      </c>
    </row>
    <row r="100" spans="1:8" ht="67.5" customHeight="1" x14ac:dyDescent="0.2">
      <c r="A100" s="4" t="s">
        <v>271</v>
      </c>
      <c r="B100" s="7" t="s">
        <v>13</v>
      </c>
      <c r="C100" s="7" t="s">
        <v>61</v>
      </c>
      <c r="D100" s="7" t="s">
        <v>276</v>
      </c>
      <c r="E100" s="7" t="s">
        <v>16</v>
      </c>
      <c r="F100" s="14">
        <f>F101</f>
        <v>28000</v>
      </c>
      <c r="G100" s="14">
        <f t="shared" si="20"/>
        <v>32000</v>
      </c>
      <c r="H100" s="14">
        <f t="shared" si="20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276</v>
      </c>
      <c r="E101" s="7" t="s">
        <v>35</v>
      </c>
      <c r="F101" s="14">
        <f>F102</f>
        <v>28000</v>
      </c>
      <c r="G101" s="14">
        <f t="shared" si="20"/>
        <v>32000</v>
      </c>
      <c r="H101" s="14">
        <f t="shared" si="20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276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455</v>
      </c>
      <c r="B103" s="9" t="s">
        <v>13</v>
      </c>
      <c r="C103" s="9" t="s">
        <v>61</v>
      </c>
      <c r="D103" s="7" t="s">
        <v>224</v>
      </c>
      <c r="E103" s="9" t="s">
        <v>16</v>
      </c>
      <c r="F103" s="14">
        <f>F104</f>
        <v>70000</v>
      </c>
      <c r="G103" s="14">
        <f t="shared" ref="G103:H103" si="21">G104</f>
        <v>70000</v>
      </c>
      <c r="H103" s="14">
        <f t="shared" si="21"/>
        <v>0</v>
      </c>
    </row>
    <row r="104" spans="1:8" ht="78.75" x14ac:dyDescent="0.2">
      <c r="A104" s="4" t="s">
        <v>277</v>
      </c>
      <c r="B104" s="9" t="s">
        <v>13</v>
      </c>
      <c r="C104" s="9" t="s">
        <v>61</v>
      </c>
      <c r="D104" s="7" t="s">
        <v>240</v>
      </c>
      <c r="E104" s="9" t="s">
        <v>16</v>
      </c>
      <c r="F104" s="5">
        <f t="shared" ref="F104:H106" si="22">F105</f>
        <v>70000</v>
      </c>
      <c r="G104" s="5">
        <f t="shared" si="22"/>
        <v>70000</v>
      </c>
      <c r="H104" s="5">
        <f t="shared" si="22"/>
        <v>0</v>
      </c>
    </row>
    <row r="105" spans="1:8" ht="63" x14ac:dyDescent="0.2">
      <c r="A105" s="4" t="s">
        <v>278</v>
      </c>
      <c r="B105" s="9" t="s">
        <v>13</v>
      </c>
      <c r="C105" s="9" t="s">
        <v>61</v>
      </c>
      <c r="D105" s="7" t="s">
        <v>279</v>
      </c>
      <c r="E105" s="9" t="s">
        <v>16</v>
      </c>
      <c r="F105" s="5">
        <f t="shared" si="22"/>
        <v>70000</v>
      </c>
      <c r="G105" s="5">
        <f t="shared" si="22"/>
        <v>70000</v>
      </c>
      <c r="H105" s="5">
        <f t="shared" si="22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279</v>
      </c>
      <c r="E106" s="9" t="s">
        <v>35</v>
      </c>
      <c r="F106" s="5">
        <f t="shared" si="22"/>
        <v>70000</v>
      </c>
      <c r="G106" s="5">
        <f t="shared" si="22"/>
        <v>70000</v>
      </c>
      <c r="H106" s="5">
        <f t="shared" si="22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279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502</v>
      </c>
      <c r="B108" s="7" t="s">
        <v>13</v>
      </c>
      <c r="C108" s="7" t="s">
        <v>61</v>
      </c>
      <c r="D108" s="7" t="s">
        <v>503</v>
      </c>
      <c r="E108" s="7" t="s">
        <v>16</v>
      </c>
      <c r="F108" s="14">
        <f>F109+F113</f>
        <v>300000</v>
      </c>
      <c r="G108" s="14">
        <f t="shared" ref="G108:H108" si="23">G109+G113</f>
        <v>1000982.98</v>
      </c>
      <c r="H108" s="14">
        <f t="shared" si="23"/>
        <v>700782.98</v>
      </c>
    </row>
    <row r="109" spans="1:8" ht="78.75" x14ac:dyDescent="0.2">
      <c r="A109" s="4" t="s">
        <v>504</v>
      </c>
      <c r="B109" s="7" t="s">
        <v>13</v>
      </c>
      <c r="C109" s="7" t="s">
        <v>61</v>
      </c>
      <c r="D109" s="7" t="s">
        <v>506</v>
      </c>
      <c r="E109" s="7" t="s">
        <v>16</v>
      </c>
      <c r="F109" s="14">
        <f>F110</f>
        <v>0</v>
      </c>
      <c r="G109" s="14">
        <f t="shared" ref="G109:H111" si="24">G110</f>
        <v>700982.98</v>
      </c>
      <c r="H109" s="14">
        <f t="shared" si="24"/>
        <v>700782.98</v>
      </c>
    </row>
    <row r="110" spans="1:8" ht="63" x14ac:dyDescent="0.2">
      <c r="A110" s="4" t="s">
        <v>477</v>
      </c>
      <c r="B110" s="7" t="s">
        <v>13</v>
      </c>
      <c r="C110" s="7" t="s">
        <v>61</v>
      </c>
      <c r="D110" s="7" t="s">
        <v>505</v>
      </c>
      <c r="E110" s="7" t="s">
        <v>16</v>
      </c>
      <c r="F110" s="14">
        <f>F111</f>
        <v>0</v>
      </c>
      <c r="G110" s="14">
        <f t="shared" si="24"/>
        <v>700982.98</v>
      </c>
      <c r="H110" s="14">
        <f t="shared" si="24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505</v>
      </c>
      <c r="E111" s="7" t="s">
        <v>27</v>
      </c>
      <c r="F111" s="14">
        <f>F112</f>
        <v>0</v>
      </c>
      <c r="G111" s="14">
        <f t="shared" si="24"/>
        <v>700982.98</v>
      </c>
      <c r="H111" s="14">
        <f t="shared" si="24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505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510</v>
      </c>
      <c r="B113" s="7" t="s">
        <v>13</v>
      </c>
      <c r="C113" s="7" t="s">
        <v>61</v>
      </c>
      <c r="D113" s="7" t="s">
        <v>507</v>
      </c>
      <c r="E113" s="7" t="s">
        <v>16</v>
      </c>
      <c r="F113" s="14">
        <f>F114</f>
        <v>300000</v>
      </c>
      <c r="G113" s="14">
        <f t="shared" ref="G113:H115" si="25">G114</f>
        <v>300000</v>
      </c>
      <c r="H113" s="14">
        <f t="shared" si="25"/>
        <v>0</v>
      </c>
    </row>
    <row r="114" spans="1:8" ht="78.75" x14ac:dyDescent="0.2">
      <c r="A114" s="4" t="s">
        <v>511</v>
      </c>
      <c r="B114" s="7" t="s">
        <v>13</v>
      </c>
      <c r="C114" s="7" t="s">
        <v>61</v>
      </c>
      <c r="D114" s="7" t="s">
        <v>508</v>
      </c>
      <c r="E114" s="7" t="s">
        <v>16</v>
      </c>
      <c r="F114" s="14">
        <f>F115</f>
        <v>300000</v>
      </c>
      <c r="G114" s="14">
        <f t="shared" si="25"/>
        <v>300000</v>
      </c>
      <c r="H114" s="14">
        <f t="shared" si="25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508</v>
      </c>
      <c r="E115" s="7" t="s">
        <v>63</v>
      </c>
      <c r="F115" s="14">
        <f>F116</f>
        <v>300000</v>
      </c>
      <c r="G115" s="14">
        <f t="shared" si="25"/>
        <v>300000</v>
      </c>
      <c r="H115" s="14">
        <f t="shared" si="25"/>
        <v>0</v>
      </c>
    </row>
    <row r="116" spans="1:8" ht="94.5" x14ac:dyDescent="0.2">
      <c r="A116" s="4" t="s">
        <v>512</v>
      </c>
      <c r="B116" s="7" t="s">
        <v>13</v>
      </c>
      <c r="C116" s="7" t="s">
        <v>61</v>
      </c>
      <c r="D116" s="7" t="s">
        <v>508</v>
      </c>
      <c r="E116" s="7" t="s">
        <v>509</v>
      </c>
      <c r="F116" s="14">
        <v>300000</v>
      </c>
      <c r="G116" s="5">
        <v>300000</v>
      </c>
      <c r="H116" s="5">
        <v>0</v>
      </c>
    </row>
    <row r="117" spans="1:8" ht="47.25" x14ac:dyDescent="0.2">
      <c r="A117" s="4" t="s">
        <v>19</v>
      </c>
      <c r="B117" s="9" t="s">
        <v>13</v>
      </c>
      <c r="C117" s="9" t="s">
        <v>61</v>
      </c>
      <c r="D117" s="9" t="s">
        <v>20</v>
      </c>
      <c r="E117" s="9" t="s">
        <v>16</v>
      </c>
      <c r="F117" s="14">
        <f t="shared" ref="F117:H118" si="26">F118</f>
        <v>126145752.68999998</v>
      </c>
      <c r="G117" s="14">
        <f t="shared" si="26"/>
        <v>75982526.340000004</v>
      </c>
      <c r="H117" s="14">
        <f t="shared" si="26"/>
        <v>78114677.340000004</v>
      </c>
    </row>
    <row r="118" spans="1:8" ht="47.25" x14ac:dyDescent="0.2">
      <c r="A118" s="4" t="s">
        <v>21</v>
      </c>
      <c r="B118" s="9" t="s">
        <v>13</v>
      </c>
      <c r="C118" s="9" t="s">
        <v>61</v>
      </c>
      <c r="D118" s="9" t="s">
        <v>22</v>
      </c>
      <c r="E118" s="9" t="s">
        <v>16</v>
      </c>
      <c r="F118" s="5">
        <f t="shared" si="26"/>
        <v>126145752.68999998</v>
      </c>
      <c r="G118" s="5">
        <f t="shared" si="26"/>
        <v>75982526.340000004</v>
      </c>
      <c r="H118" s="5">
        <f t="shared" si="26"/>
        <v>78114677.340000004</v>
      </c>
    </row>
    <row r="119" spans="1:8" ht="15.75" x14ac:dyDescent="0.2">
      <c r="A119" s="4" t="s">
        <v>23</v>
      </c>
      <c r="B119" s="9" t="s">
        <v>13</v>
      </c>
      <c r="C119" s="9" t="s">
        <v>61</v>
      </c>
      <c r="D119" s="9" t="s">
        <v>24</v>
      </c>
      <c r="E119" s="9" t="s">
        <v>16</v>
      </c>
      <c r="F119" s="5">
        <f>F120+F129+F136+F144+F147+F156+F170+F178+F126+F188+F150+F183+F175+F153+F167+F161+F164</f>
        <v>126145752.68999998</v>
      </c>
      <c r="G119" s="5">
        <f t="shared" ref="G119:H119" si="27">G120+G129+G136+G144+G147+G156+G170+G178+G126+G188+G150+G183+G175+G153+G167+G161+G164</f>
        <v>75982526.340000004</v>
      </c>
      <c r="H119" s="5">
        <f t="shared" si="27"/>
        <v>78114677.340000004</v>
      </c>
    </row>
    <row r="120" spans="1:8" ht="131.25" customHeight="1" x14ac:dyDescent="0.2">
      <c r="A120" s="4" t="s">
        <v>204</v>
      </c>
      <c r="B120" s="9" t="s">
        <v>13</v>
      </c>
      <c r="C120" s="9" t="s">
        <v>61</v>
      </c>
      <c r="D120" s="9" t="s">
        <v>64</v>
      </c>
      <c r="E120" s="9" t="s">
        <v>16</v>
      </c>
      <c r="F120" s="14">
        <f>F123+F121</f>
        <v>8000000</v>
      </c>
      <c r="G120" s="14">
        <f>G123+G121</f>
        <v>1800000</v>
      </c>
      <c r="H120" s="14">
        <f>H123+H121</f>
        <v>1800000</v>
      </c>
    </row>
    <row r="121" spans="1:8" ht="53.25" customHeight="1" x14ac:dyDescent="0.2">
      <c r="A121" s="4" t="s">
        <v>34</v>
      </c>
      <c r="B121" s="7" t="s">
        <v>13</v>
      </c>
      <c r="C121" s="7" t="s">
        <v>61</v>
      </c>
      <c r="D121" s="7" t="s">
        <v>64</v>
      </c>
      <c r="E121" s="7" t="s">
        <v>35</v>
      </c>
      <c r="F121" s="14">
        <f>F122</f>
        <v>4700000</v>
      </c>
      <c r="G121" s="14">
        <f>G122</f>
        <v>1500000</v>
      </c>
      <c r="H121" s="14">
        <f>H122</f>
        <v>1500000</v>
      </c>
    </row>
    <row r="122" spans="1:8" ht="55.5" customHeight="1" x14ac:dyDescent="0.2">
      <c r="A122" s="4" t="s">
        <v>36</v>
      </c>
      <c r="B122" s="7" t="s">
        <v>13</v>
      </c>
      <c r="C122" s="7" t="s">
        <v>61</v>
      </c>
      <c r="D122" s="7" t="s">
        <v>64</v>
      </c>
      <c r="E122" s="7" t="s">
        <v>37</v>
      </c>
      <c r="F122" s="5">
        <f>4200000+1000000-500000</f>
        <v>4700000</v>
      </c>
      <c r="G122" s="14">
        <v>1500000</v>
      </c>
      <c r="H122" s="14">
        <v>1500000</v>
      </c>
    </row>
    <row r="123" spans="1:8" ht="15.75" x14ac:dyDescent="0.2">
      <c r="A123" s="4" t="s">
        <v>38</v>
      </c>
      <c r="B123" s="9" t="s">
        <v>13</v>
      </c>
      <c r="C123" s="9" t="s">
        <v>61</v>
      </c>
      <c r="D123" s="9" t="s">
        <v>64</v>
      </c>
      <c r="E123" s="9" t="s">
        <v>39</v>
      </c>
      <c r="F123" s="5">
        <f>F124+F125</f>
        <v>3300000</v>
      </c>
      <c r="G123" s="5">
        <f t="shared" ref="G123:H123" si="28">G124+G125</f>
        <v>300000</v>
      </c>
      <c r="H123" s="5">
        <f t="shared" si="28"/>
        <v>300000</v>
      </c>
    </row>
    <row r="124" spans="1:8" ht="15.75" x14ac:dyDescent="0.2">
      <c r="A124" s="4" t="s">
        <v>73</v>
      </c>
      <c r="B124" s="9" t="s">
        <v>13</v>
      </c>
      <c r="C124" s="9" t="s">
        <v>61</v>
      </c>
      <c r="D124" s="9" t="s">
        <v>64</v>
      </c>
      <c r="E124" s="9" t="s">
        <v>74</v>
      </c>
      <c r="F124" s="14">
        <f>300000+500000</f>
        <v>800000</v>
      </c>
      <c r="G124" s="5">
        <v>100000</v>
      </c>
      <c r="H124" s="5">
        <v>100000</v>
      </c>
    </row>
    <row r="125" spans="1:8" ht="31.5" x14ac:dyDescent="0.2">
      <c r="A125" s="4" t="s">
        <v>40</v>
      </c>
      <c r="B125" s="7" t="s">
        <v>13</v>
      </c>
      <c r="C125" s="7" t="s">
        <v>61</v>
      </c>
      <c r="D125" s="7" t="s">
        <v>64</v>
      </c>
      <c r="E125" s="7" t="s">
        <v>41</v>
      </c>
      <c r="F125" s="14">
        <v>2500000</v>
      </c>
      <c r="G125" s="5">
        <v>200000</v>
      </c>
      <c r="H125" s="5">
        <v>200000</v>
      </c>
    </row>
    <row r="126" spans="1:8" ht="63" x14ac:dyDescent="0.2">
      <c r="A126" s="4" t="s">
        <v>280</v>
      </c>
      <c r="B126" s="7" t="s">
        <v>13</v>
      </c>
      <c r="C126" s="7" t="s">
        <v>61</v>
      </c>
      <c r="D126" s="7" t="s">
        <v>281</v>
      </c>
      <c r="E126" s="7" t="s">
        <v>16</v>
      </c>
      <c r="F126" s="5">
        <f t="shared" ref="F126:H127" si="29">F127</f>
        <v>18746943.859999999</v>
      </c>
      <c r="G126" s="5">
        <f t="shared" si="29"/>
        <v>5680192.3399999999</v>
      </c>
      <c r="H126" s="5">
        <f t="shared" si="29"/>
        <v>5680721.3399999999</v>
      </c>
    </row>
    <row r="127" spans="1:8" ht="47.25" x14ac:dyDescent="0.2">
      <c r="A127" s="4" t="s">
        <v>34</v>
      </c>
      <c r="B127" s="7" t="s">
        <v>13</v>
      </c>
      <c r="C127" s="7" t="s">
        <v>61</v>
      </c>
      <c r="D127" s="7" t="s">
        <v>281</v>
      </c>
      <c r="E127" s="7" t="s">
        <v>35</v>
      </c>
      <c r="F127" s="5">
        <f t="shared" si="29"/>
        <v>18746943.859999999</v>
      </c>
      <c r="G127" s="5">
        <f t="shared" si="29"/>
        <v>5680192.3399999999</v>
      </c>
      <c r="H127" s="5">
        <f t="shared" si="29"/>
        <v>5680721.3399999999</v>
      </c>
    </row>
    <row r="128" spans="1:8" ht="47.25" x14ac:dyDescent="0.2">
      <c r="A128" s="4" t="s">
        <v>36</v>
      </c>
      <c r="B128" s="7" t="s">
        <v>13</v>
      </c>
      <c r="C128" s="7" t="s">
        <v>61</v>
      </c>
      <c r="D128" s="7" t="s">
        <v>281</v>
      </c>
      <c r="E128" s="7" t="s">
        <v>37</v>
      </c>
      <c r="F128" s="5">
        <v>18746943.859999999</v>
      </c>
      <c r="G128" s="5">
        <v>5680192.3399999999</v>
      </c>
      <c r="H128" s="5">
        <v>5680721.3399999999</v>
      </c>
    </row>
    <row r="129" spans="1:8" ht="31.5" x14ac:dyDescent="0.2">
      <c r="A129" s="4" t="s">
        <v>65</v>
      </c>
      <c r="B129" s="9" t="s">
        <v>13</v>
      </c>
      <c r="C129" s="9" t="s">
        <v>61</v>
      </c>
      <c r="D129" s="7" t="s">
        <v>282</v>
      </c>
      <c r="E129" s="9" t="s">
        <v>16</v>
      </c>
      <c r="F129" s="14">
        <f>F130+F134+F132</f>
        <v>132081.04999999999</v>
      </c>
      <c r="G129" s="14">
        <f t="shared" ref="G129:H129" si="30">G130+G134+G132</f>
        <v>100000</v>
      </c>
      <c r="H129" s="14">
        <f t="shared" si="30"/>
        <v>100000</v>
      </c>
    </row>
    <row r="130" spans="1:8" ht="47.25" x14ac:dyDescent="0.2">
      <c r="A130" s="4" t="s">
        <v>34</v>
      </c>
      <c r="B130" s="9" t="s">
        <v>13</v>
      </c>
      <c r="C130" s="9" t="s">
        <v>61</v>
      </c>
      <c r="D130" s="7" t="s">
        <v>282</v>
      </c>
      <c r="E130" s="9" t="s">
        <v>35</v>
      </c>
      <c r="F130" s="5">
        <f>F131</f>
        <v>32081.05</v>
      </c>
      <c r="G130" s="5">
        <f>G131</f>
        <v>0</v>
      </c>
      <c r="H130" s="5">
        <f>H131</f>
        <v>0</v>
      </c>
    </row>
    <row r="131" spans="1:8" ht="47.25" x14ac:dyDescent="0.2">
      <c r="A131" s="4" t="s">
        <v>36</v>
      </c>
      <c r="B131" s="9" t="s">
        <v>13</v>
      </c>
      <c r="C131" s="9" t="s">
        <v>61</v>
      </c>
      <c r="D131" s="7" t="s">
        <v>282</v>
      </c>
      <c r="E131" s="9" t="s">
        <v>37</v>
      </c>
      <c r="F131" s="14">
        <v>32081.05</v>
      </c>
      <c r="G131" s="5">
        <v>0</v>
      </c>
      <c r="H131" s="5">
        <v>0</v>
      </c>
    </row>
    <row r="132" spans="1:8" ht="31.5" x14ac:dyDescent="0.2">
      <c r="A132" s="4" t="s">
        <v>66</v>
      </c>
      <c r="B132" s="7" t="s">
        <v>13</v>
      </c>
      <c r="C132" s="7" t="s">
        <v>61</v>
      </c>
      <c r="D132" s="7" t="s">
        <v>282</v>
      </c>
      <c r="E132" s="7" t="s">
        <v>67</v>
      </c>
      <c r="F132" s="14">
        <f>F133</f>
        <v>100000</v>
      </c>
      <c r="G132" s="14">
        <f t="shared" ref="G132:H132" si="31">G133</f>
        <v>100000</v>
      </c>
      <c r="H132" s="14">
        <f t="shared" si="31"/>
        <v>100000</v>
      </c>
    </row>
    <row r="133" spans="1:8" ht="31.5" x14ac:dyDescent="0.2">
      <c r="A133" s="4" t="s">
        <v>494</v>
      </c>
      <c r="B133" s="7" t="s">
        <v>13</v>
      </c>
      <c r="C133" s="7" t="s">
        <v>61</v>
      </c>
      <c r="D133" s="7" t="s">
        <v>282</v>
      </c>
      <c r="E133" s="7" t="s">
        <v>493</v>
      </c>
      <c r="F133" s="14">
        <v>100000</v>
      </c>
      <c r="G133" s="5">
        <v>100000</v>
      </c>
      <c r="H133" s="5">
        <v>100000</v>
      </c>
    </row>
    <row r="134" spans="1:8" ht="15.75" hidden="1" x14ac:dyDescent="0.2">
      <c r="A134" s="4" t="s">
        <v>38</v>
      </c>
      <c r="B134" s="9" t="s">
        <v>13</v>
      </c>
      <c r="C134" s="9" t="s">
        <v>61</v>
      </c>
      <c r="D134" s="7" t="s">
        <v>282</v>
      </c>
      <c r="E134" s="7" t="s">
        <v>39</v>
      </c>
      <c r="F134" s="5">
        <f>F135</f>
        <v>0</v>
      </c>
      <c r="G134" s="5">
        <f>G135</f>
        <v>0</v>
      </c>
      <c r="H134" s="5">
        <f>H135</f>
        <v>0</v>
      </c>
    </row>
    <row r="135" spans="1:8" ht="31.5" hidden="1" x14ac:dyDescent="0.2">
      <c r="A135" s="4" t="s">
        <v>40</v>
      </c>
      <c r="B135" s="9" t="s">
        <v>13</v>
      </c>
      <c r="C135" s="9" t="s">
        <v>61</v>
      </c>
      <c r="D135" s="7" t="s">
        <v>282</v>
      </c>
      <c r="E135" s="7" t="s">
        <v>41</v>
      </c>
      <c r="F135" s="5"/>
      <c r="G135" s="5"/>
      <c r="H135" s="5"/>
    </row>
    <row r="136" spans="1:8" ht="47.25" x14ac:dyDescent="0.2">
      <c r="A136" s="4" t="s">
        <v>68</v>
      </c>
      <c r="B136" s="9" t="s">
        <v>13</v>
      </c>
      <c r="C136" s="9" t="s">
        <v>61</v>
      </c>
      <c r="D136" s="9" t="s">
        <v>69</v>
      </c>
      <c r="E136" s="9" t="s">
        <v>16</v>
      </c>
      <c r="F136" s="14">
        <f>F137+F139+F141</f>
        <v>53135851</v>
      </c>
      <c r="G136" s="14">
        <f>G137+G139+G141</f>
        <v>44403413</v>
      </c>
      <c r="H136" s="14">
        <f>H137+H139+H141</f>
        <v>46267358</v>
      </c>
    </row>
    <row r="137" spans="1:8" ht="110.25" x14ac:dyDescent="0.2">
      <c r="A137" s="4" t="s">
        <v>70</v>
      </c>
      <c r="B137" s="9" t="s">
        <v>13</v>
      </c>
      <c r="C137" s="9" t="s">
        <v>61</v>
      </c>
      <c r="D137" s="9" t="s">
        <v>69</v>
      </c>
      <c r="E137" s="9" t="s">
        <v>27</v>
      </c>
      <c r="F137" s="5">
        <f>F138</f>
        <v>42085195</v>
      </c>
      <c r="G137" s="5">
        <f>G138</f>
        <v>37288913</v>
      </c>
      <c r="H137" s="5">
        <f>H138</f>
        <v>39152858</v>
      </c>
    </row>
    <row r="138" spans="1:8" ht="31.5" x14ac:dyDescent="0.2">
      <c r="A138" s="4" t="s">
        <v>71</v>
      </c>
      <c r="B138" s="9" t="s">
        <v>13</v>
      </c>
      <c r="C138" s="9" t="s">
        <v>61</v>
      </c>
      <c r="D138" s="9" t="s">
        <v>69</v>
      </c>
      <c r="E138" s="9" t="s">
        <v>72</v>
      </c>
      <c r="F138" s="14">
        <v>42085195</v>
      </c>
      <c r="G138" s="5">
        <v>37288913</v>
      </c>
      <c r="H138" s="5">
        <v>39152858</v>
      </c>
    </row>
    <row r="139" spans="1:8" ht="47.25" x14ac:dyDescent="0.2">
      <c r="A139" s="4" t="s">
        <v>34</v>
      </c>
      <c r="B139" s="9" t="s">
        <v>13</v>
      </c>
      <c r="C139" s="9" t="s">
        <v>61</v>
      </c>
      <c r="D139" s="9" t="s">
        <v>69</v>
      </c>
      <c r="E139" s="9" t="s">
        <v>35</v>
      </c>
      <c r="F139" s="5">
        <f>F140</f>
        <v>10927656</v>
      </c>
      <c r="G139" s="5">
        <f>G140</f>
        <v>7000000</v>
      </c>
      <c r="H139" s="5">
        <f>H140</f>
        <v>7000000</v>
      </c>
    </row>
    <row r="140" spans="1:8" ht="47.25" x14ac:dyDescent="0.2">
      <c r="A140" s="4" t="s">
        <v>36</v>
      </c>
      <c r="B140" s="9" t="s">
        <v>13</v>
      </c>
      <c r="C140" s="9" t="s">
        <v>61</v>
      </c>
      <c r="D140" s="9" t="s">
        <v>69</v>
      </c>
      <c r="E140" s="9" t="s">
        <v>37</v>
      </c>
      <c r="F140" s="14">
        <v>10927656</v>
      </c>
      <c r="G140" s="5">
        <v>7000000</v>
      </c>
      <c r="H140" s="5">
        <v>7000000</v>
      </c>
    </row>
    <row r="141" spans="1:8" ht="15.75" x14ac:dyDescent="0.2">
      <c r="A141" s="4" t="s">
        <v>38</v>
      </c>
      <c r="B141" s="9" t="s">
        <v>13</v>
      </c>
      <c r="C141" s="9" t="s">
        <v>61</v>
      </c>
      <c r="D141" s="9" t="s">
        <v>69</v>
      </c>
      <c r="E141" s="9" t="s">
        <v>39</v>
      </c>
      <c r="F141" s="5">
        <f>F142+F143</f>
        <v>123000</v>
      </c>
      <c r="G141" s="5">
        <f>G142+G143</f>
        <v>114500</v>
      </c>
      <c r="H141" s="5">
        <f>H142+H143</f>
        <v>114500</v>
      </c>
    </row>
    <row r="142" spans="1:8" ht="15.75" x14ac:dyDescent="0.2">
      <c r="A142" s="4" t="s">
        <v>73</v>
      </c>
      <c r="B142" s="9" t="s">
        <v>13</v>
      </c>
      <c r="C142" s="9" t="s">
        <v>61</v>
      </c>
      <c r="D142" s="9" t="s">
        <v>69</v>
      </c>
      <c r="E142" s="9" t="s">
        <v>74</v>
      </c>
      <c r="F142" s="14">
        <v>10000</v>
      </c>
      <c r="G142" s="5">
        <v>0</v>
      </c>
      <c r="H142" s="5">
        <v>0</v>
      </c>
    </row>
    <row r="143" spans="1:8" ht="31.5" x14ac:dyDescent="0.2">
      <c r="A143" s="4" t="s">
        <v>40</v>
      </c>
      <c r="B143" s="9" t="s">
        <v>13</v>
      </c>
      <c r="C143" s="9" t="s">
        <v>61</v>
      </c>
      <c r="D143" s="9" t="s">
        <v>69</v>
      </c>
      <c r="E143" s="9" t="s">
        <v>41</v>
      </c>
      <c r="F143" s="14">
        <v>113000</v>
      </c>
      <c r="G143" s="5">
        <v>114500</v>
      </c>
      <c r="H143" s="5">
        <v>114500</v>
      </c>
    </row>
    <row r="144" spans="1:8" ht="39" customHeight="1" x14ac:dyDescent="0.2">
      <c r="A144" s="4" t="s">
        <v>205</v>
      </c>
      <c r="B144" s="9" t="s">
        <v>13</v>
      </c>
      <c r="C144" s="9" t="s">
        <v>61</v>
      </c>
      <c r="D144" s="9" t="s">
        <v>76</v>
      </c>
      <c r="E144" s="9" t="s">
        <v>16</v>
      </c>
      <c r="F144" s="14">
        <f t="shared" ref="F144:H145" si="32">F145</f>
        <v>17704170</v>
      </c>
      <c r="G144" s="14">
        <f t="shared" si="32"/>
        <v>9577610</v>
      </c>
      <c r="H144" s="14">
        <f t="shared" si="32"/>
        <v>9577610</v>
      </c>
    </row>
    <row r="145" spans="1:8" ht="47.25" x14ac:dyDescent="0.2">
      <c r="A145" s="4" t="s">
        <v>34</v>
      </c>
      <c r="B145" s="9" t="s">
        <v>13</v>
      </c>
      <c r="C145" s="9" t="s">
        <v>61</v>
      </c>
      <c r="D145" s="9" t="s">
        <v>76</v>
      </c>
      <c r="E145" s="9" t="s">
        <v>35</v>
      </c>
      <c r="F145" s="5">
        <f t="shared" si="32"/>
        <v>17704170</v>
      </c>
      <c r="G145" s="5">
        <f t="shared" si="32"/>
        <v>9577610</v>
      </c>
      <c r="H145" s="5">
        <f t="shared" si="32"/>
        <v>9577610</v>
      </c>
    </row>
    <row r="146" spans="1:8" ht="47.25" x14ac:dyDescent="0.2">
      <c r="A146" s="4" t="s">
        <v>36</v>
      </c>
      <c r="B146" s="9" t="s">
        <v>13</v>
      </c>
      <c r="C146" s="9" t="s">
        <v>61</v>
      </c>
      <c r="D146" s="9" t="s">
        <v>76</v>
      </c>
      <c r="E146" s="9" t="s">
        <v>37</v>
      </c>
      <c r="F146" s="14">
        <v>17704170</v>
      </c>
      <c r="G146" s="5">
        <v>9577610</v>
      </c>
      <c r="H146" s="5">
        <v>9577610</v>
      </c>
    </row>
    <row r="147" spans="1:8" ht="47.25" x14ac:dyDescent="0.2">
      <c r="A147" s="4" t="s">
        <v>206</v>
      </c>
      <c r="B147" s="9" t="s">
        <v>13</v>
      </c>
      <c r="C147" s="9" t="s">
        <v>61</v>
      </c>
      <c r="D147" s="9" t="s">
        <v>77</v>
      </c>
      <c r="E147" s="9" t="s">
        <v>16</v>
      </c>
      <c r="F147" s="14">
        <f t="shared" ref="F147:H148" si="33">F148</f>
        <v>10234010</v>
      </c>
      <c r="G147" s="14">
        <f t="shared" si="33"/>
        <v>7000000</v>
      </c>
      <c r="H147" s="14">
        <f t="shared" si="33"/>
        <v>7000000</v>
      </c>
    </row>
    <row r="148" spans="1:8" ht="47.25" x14ac:dyDescent="0.2">
      <c r="A148" s="4" t="s">
        <v>34</v>
      </c>
      <c r="B148" s="9" t="s">
        <v>13</v>
      </c>
      <c r="C148" s="9" t="s">
        <v>61</v>
      </c>
      <c r="D148" s="9" t="s">
        <v>77</v>
      </c>
      <c r="E148" s="9" t="s">
        <v>35</v>
      </c>
      <c r="F148" s="5">
        <f t="shared" si="33"/>
        <v>10234010</v>
      </c>
      <c r="G148" s="5">
        <f t="shared" si="33"/>
        <v>7000000</v>
      </c>
      <c r="H148" s="5">
        <f t="shared" si="33"/>
        <v>7000000</v>
      </c>
    </row>
    <row r="149" spans="1:8" ht="47.25" x14ac:dyDescent="0.2">
      <c r="A149" s="4" t="s">
        <v>36</v>
      </c>
      <c r="B149" s="9" t="s">
        <v>13</v>
      </c>
      <c r="C149" s="9" t="s">
        <v>61</v>
      </c>
      <c r="D149" s="9" t="s">
        <v>77</v>
      </c>
      <c r="E149" s="9" t="s">
        <v>37</v>
      </c>
      <c r="F149" s="14">
        <v>10234010</v>
      </c>
      <c r="G149" s="5">
        <v>7000000</v>
      </c>
      <c r="H149" s="5">
        <v>7000000</v>
      </c>
    </row>
    <row r="150" spans="1:8" ht="94.5" x14ac:dyDescent="0.2">
      <c r="A150" s="4" t="s">
        <v>283</v>
      </c>
      <c r="B150" s="7" t="s">
        <v>13</v>
      </c>
      <c r="C150" s="7" t="s">
        <v>61</v>
      </c>
      <c r="D150" s="7" t="s">
        <v>284</v>
      </c>
      <c r="E150" s="7" t="s">
        <v>16</v>
      </c>
      <c r="F150" s="14">
        <f>F151</f>
        <v>7900000</v>
      </c>
      <c r="G150" s="14">
        <f t="shared" ref="G150:H151" si="34">G151</f>
        <v>200000</v>
      </c>
      <c r="H150" s="14">
        <f t="shared" si="34"/>
        <v>200000</v>
      </c>
    </row>
    <row r="151" spans="1:8" ht="47.25" x14ac:dyDescent="0.2">
      <c r="A151" s="4" t="s">
        <v>226</v>
      </c>
      <c r="B151" s="7" t="s">
        <v>13</v>
      </c>
      <c r="C151" s="7" t="s">
        <v>61</v>
      </c>
      <c r="D151" s="7" t="s">
        <v>284</v>
      </c>
      <c r="E151" s="7" t="s">
        <v>35</v>
      </c>
      <c r="F151" s="14">
        <f>F152</f>
        <v>7900000</v>
      </c>
      <c r="G151" s="14">
        <f t="shared" si="34"/>
        <v>200000</v>
      </c>
      <c r="H151" s="14">
        <f t="shared" si="34"/>
        <v>200000</v>
      </c>
    </row>
    <row r="152" spans="1:8" ht="47.25" x14ac:dyDescent="0.2">
      <c r="A152" s="4" t="s">
        <v>36</v>
      </c>
      <c r="B152" s="7" t="s">
        <v>13</v>
      </c>
      <c r="C152" s="7" t="s">
        <v>61</v>
      </c>
      <c r="D152" s="7" t="s">
        <v>284</v>
      </c>
      <c r="E152" s="7" t="s">
        <v>37</v>
      </c>
      <c r="F152" s="14">
        <v>7900000</v>
      </c>
      <c r="G152" s="5">
        <v>200000</v>
      </c>
      <c r="H152" s="5">
        <v>200000</v>
      </c>
    </row>
    <row r="153" spans="1:8" ht="102" customHeight="1" x14ac:dyDescent="0.2">
      <c r="A153" s="4" t="s">
        <v>254</v>
      </c>
      <c r="B153" s="7" t="s">
        <v>13</v>
      </c>
      <c r="C153" s="7" t="s">
        <v>61</v>
      </c>
      <c r="D153" s="7" t="s">
        <v>285</v>
      </c>
      <c r="E153" s="7" t="s">
        <v>16</v>
      </c>
      <c r="F153" s="14">
        <f>F154</f>
        <v>450000</v>
      </c>
      <c r="G153" s="14">
        <f t="shared" ref="G153:H154" si="35">G154</f>
        <v>0</v>
      </c>
      <c r="H153" s="14">
        <f t="shared" si="35"/>
        <v>0</v>
      </c>
    </row>
    <row r="154" spans="1:8" ht="47.25" x14ac:dyDescent="0.2">
      <c r="A154" s="4" t="s">
        <v>34</v>
      </c>
      <c r="B154" s="7" t="s">
        <v>13</v>
      </c>
      <c r="C154" s="7" t="s">
        <v>61</v>
      </c>
      <c r="D154" s="7" t="s">
        <v>285</v>
      </c>
      <c r="E154" s="7" t="s">
        <v>35</v>
      </c>
      <c r="F154" s="14">
        <f>F155</f>
        <v>450000</v>
      </c>
      <c r="G154" s="14">
        <f t="shared" si="35"/>
        <v>0</v>
      </c>
      <c r="H154" s="14">
        <f t="shared" si="35"/>
        <v>0</v>
      </c>
    </row>
    <row r="155" spans="1:8" ht="47.25" x14ac:dyDescent="0.2">
      <c r="A155" s="4" t="s">
        <v>36</v>
      </c>
      <c r="B155" s="7" t="s">
        <v>13</v>
      </c>
      <c r="C155" s="7" t="s">
        <v>61</v>
      </c>
      <c r="D155" s="7" t="s">
        <v>285</v>
      </c>
      <c r="E155" s="7" t="s">
        <v>37</v>
      </c>
      <c r="F155" s="14">
        <v>450000</v>
      </c>
      <c r="G155" s="5">
        <v>0</v>
      </c>
      <c r="H155" s="5">
        <v>0</v>
      </c>
    </row>
    <row r="156" spans="1:8" ht="63" x14ac:dyDescent="0.2">
      <c r="A156" s="4" t="s">
        <v>207</v>
      </c>
      <c r="B156" s="9" t="s">
        <v>13</v>
      </c>
      <c r="C156" s="9" t="s">
        <v>61</v>
      </c>
      <c r="D156" s="9" t="s">
        <v>78</v>
      </c>
      <c r="E156" s="9" t="s">
        <v>16</v>
      </c>
      <c r="F156" s="14">
        <f>F157+F159</f>
        <v>2166181</v>
      </c>
      <c r="G156" s="14">
        <f>G157+G159</f>
        <v>2374459</v>
      </c>
      <c r="H156" s="14">
        <f>H157+H159</f>
        <v>2452788</v>
      </c>
    </row>
    <row r="157" spans="1:8" ht="94.5" customHeight="1" x14ac:dyDescent="0.2">
      <c r="A157" s="4" t="s">
        <v>70</v>
      </c>
      <c r="B157" s="9" t="s">
        <v>13</v>
      </c>
      <c r="C157" s="9" t="s">
        <v>61</v>
      </c>
      <c r="D157" s="9" t="s">
        <v>78</v>
      </c>
      <c r="E157" s="9" t="s">
        <v>27</v>
      </c>
      <c r="F157" s="5">
        <f>F158</f>
        <v>2166181</v>
      </c>
      <c r="G157" s="5">
        <f>G158</f>
        <v>2374459</v>
      </c>
      <c r="H157" s="5">
        <f>H158</f>
        <v>2452788</v>
      </c>
    </row>
    <row r="158" spans="1:8" ht="47.25" x14ac:dyDescent="0.2">
      <c r="A158" s="4" t="s">
        <v>28</v>
      </c>
      <c r="B158" s="9" t="s">
        <v>13</v>
      </c>
      <c r="C158" s="9" t="s">
        <v>61</v>
      </c>
      <c r="D158" s="9" t="s">
        <v>78</v>
      </c>
      <c r="E158" s="9" t="s">
        <v>29</v>
      </c>
      <c r="F158" s="14">
        <v>2166181</v>
      </c>
      <c r="G158" s="5">
        <v>2374459</v>
      </c>
      <c r="H158" s="5">
        <v>2452788</v>
      </c>
    </row>
    <row r="159" spans="1:8" ht="47.25" hidden="1" x14ac:dyDescent="0.2">
      <c r="A159" s="4" t="s">
        <v>34</v>
      </c>
      <c r="B159" s="9" t="s">
        <v>13</v>
      </c>
      <c r="C159" s="9" t="s">
        <v>61</v>
      </c>
      <c r="D159" s="9" t="s">
        <v>78</v>
      </c>
      <c r="E159" s="9" t="s">
        <v>35</v>
      </c>
      <c r="F159" s="5">
        <f>F160</f>
        <v>0</v>
      </c>
      <c r="G159" s="5">
        <f>G160</f>
        <v>0</v>
      </c>
      <c r="H159" s="5">
        <f>H160</f>
        <v>0</v>
      </c>
    </row>
    <row r="160" spans="1:8" ht="47.25" hidden="1" x14ac:dyDescent="0.2">
      <c r="A160" s="4" t="s">
        <v>36</v>
      </c>
      <c r="B160" s="9" t="s">
        <v>13</v>
      </c>
      <c r="C160" s="9" t="s">
        <v>61</v>
      </c>
      <c r="D160" s="9" t="s">
        <v>78</v>
      </c>
      <c r="E160" s="9" t="s">
        <v>37</v>
      </c>
      <c r="F160" s="14"/>
      <c r="G160" s="5"/>
      <c r="H160" s="5"/>
    </row>
    <row r="161" spans="1:8" ht="118.5" customHeight="1" x14ac:dyDescent="0.2">
      <c r="A161" s="4" t="s">
        <v>515</v>
      </c>
      <c r="B161" s="7" t="s">
        <v>13</v>
      </c>
      <c r="C161" s="7" t="s">
        <v>61</v>
      </c>
      <c r="D161" s="7" t="s">
        <v>513</v>
      </c>
      <c r="E161" s="7" t="s">
        <v>16</v>
      </c>
      <c r="F161" s="14">
        <f>F162</f>
        <v>328582.09999999998</v>
      </c>
      <c r="G161" s="14">
        <f t="shared" ref="G161:H162" si="36">G162</f>
        <v>0</v>
      </c>
      <c r="H161" s="14">
        <f t="shared" si="36"/>
        <v>0</v>
      </c>
    </row>
    <row r="162" spans="1:8" ht="110.25" x14ac:dyDescent="0.2">
      <c r="A162" s="4" t="s">
        <v>70</v>
      </c>
      <c r="B162" s="7" t="s">
        <v>13</v>
      </c>
      <c r="C162" s="7" t="s">
        <v>61</v>
      </c>
      <c r="D162" s="7" t="s">
        <v>513</v>
      </c>
      <c r="E162" s="7" t="s">
        <v>27</v>
      </c>
      <c r="F162" s="14">
        <f>F163</f>
        <v>328582.09999999998</v>
      </c>
      <c r="G162" s="14">
        <f t="shared" si="36"/>
        <v>0</v>
      </c>
      <c r="H162" s="14">
        <f t="shared" si="36"/>
        <v>0</v>
      </c>
    </row>
    <row r="163" spans="1:8" ht="47.25" x14ac:dyDescent="0.2">
      <c r="A163" s="4" t="s">
        <v>28</v>
      </c>
      <c r="B163" s="7" t="s">
        <v>13</v>
      </c>
      <c r="C163" s="7" t="s">
        <v>61</v>
      </c>
      <c r="D163" s="7" t="s">
        <v>513</v>
      </c>
      <c r="E163" s="7" t="s">
        <v>29</v>
      </c>
      <c r="F163" s="14">
        <v>328582.09999999998</v>
      </c>
      <c r="G163" s="5">
        <v>0</v>
      </c>
      <c r="H163" s="5">
        <v>0</v>
      </c>
    </row>
    <row r="164" spans="1:8" ht="110.25" x14ac:dyDescent="0.2">
      <c r="A164" s="4" t="s">
        <v>516</v>
      </c>
      <c r="B164" s="7" t="s">
        <v>13</v>
      </c>
      <c r="C164" s="7" t="s">
        <v>61</v>
      </c>
      <c r="D164" s="7" t="s">
        <v>514</v>
      </c>
      <c r="E164" s="7" t="s">
        <v>16</v>
      </c>
      <c r="F164" s="14">
        <f>F165</f>
        <v>809215.8</v>
      </c>
      <c r="G164" s="14">
        <f t="shared" ref="G164:H165" si="37">G165</f>
        <v>0</v>
      </c>
      <c r="H164" s="14">
        <f t="shared" si="37"/>
        <v>0</v>
      </c>
    </row>
    <row r="165" spans="1:8" ht="110.25" x14ac:dyDescent="0.2">
      <c r="A165" s="4" t="s">
        <v>70</v>
      </c>
      <c r="B165" s="7" t="s">
        <v>13</v>
      </c>
      <c r="C165" s="7" t="s">
        <v>61</v>
      </c>
      <c r="D165" s="7" t="s">
        <v>514</v>
      </c>
      <c r="E165" s="7" t="s">
        <v>27</v>
      </c>
      <c r="F165" s="14">
        <f>F166</f>
        <v>809215.8</v>
      </c>
      <c r="G165" s="14">
        <f t="shared" si="37"/>
        <v>0</v>
      </c>
      <c r="H165" s="14">
        <f t="shared" si="37"/>
        <v>0</v>
      </c>
    </row>
    <row r="166" spans="1:8" ht="47.25" x14ac:dyDescent="0.2">
      <c r="A166" s="4" t="s">
        <v>28</v>
      </c>
      <c r="B166" s="7" t="s">
        <v>13</v>
      </c>
      <c r="C166" s="7" t="s">
        <v>61</v>
      </c>
      <c r="D166" s="7" t="s">
        <v>514</v>
      </c>
      <c r="E166" s="7" t="s">
        <v>29</v>
      </c>
      <c r="F166" s="14">
        <v>809215.8</v>
      </c>
      <c r="G166" s="5">
        <v>0</v>
      </c>
      <c r="H166" s="5">
        <v>0</v>
      </c>
    </row>
    <row r="167" spans="1:8" ht="110.25" x14ac:dyDescent="0.2">
      <c r="A167" s="4" t="s">
        <v>428</v>
      </c>
      <c r="B167" s="7" t="s">
        <v>13</v>
      </c>
      <c r="C167" s="7" t="s">
        <v>61</v>
      </c>
      <c r="D167" s="7" t="s">
        <v>427</v>
      </c>
      <c r="E167" s="7" t="s">
        <v>16</v>
      </c>
      <c r="F167" s="14">
        <f>F168</f>
        <v>301813.5</v>
      </c>
      <c r="G167" s="14">
        <f t="shared" ref="G167:H168" si="38">G168</f>
        <v>0</v>
      </c>
      <c r="H167" s="14">
        <f t="shared" si="38"/>
        <v>0</v>
      </c>
    </row>
    <row r="168" spans="1:8" ht="110.25" x14ac:dyDescent="0.2">
      <c r="A168" s="4" t="s">
        <v>70</v>
      </c>
      <c r="B168" s="7" t="s">
        <v>13</v>
      </c>
      <c r="C168" s="7" t="s">
        <v>61</v>
      </c>
      <c r="D168" s="7" t="s">
        <v>427</v>
      </c>
      <c r="E168" s="7" t="s">
        <v>27</v>
      </c>
      <c r="F168" s="14">
        <f>F169</f>
        <v>301813.5</v>
      </c>
      <c r="G168" s="14">
        <f t="shared" si="38"/>
        <v>0</v>
      </c>
      <c r="H168" s="14">
        <f t="shared" si="38"/>
        <v>0</v>
      </c>
    </row>
    <row r="169" spans="1:8" ht="47.25" x14ac:dyDescent="0.2">
      <c r="A169" s="4" t="s">
        <v>28</v>
      </c>
      <c r="B169" s="7" t="s">
        <v>13</v>
      </c>
      <c r="C169" s="7" t="s">
        <v>61</v>
      </c>
      <c r="D169" s="7" t="s">
        <v>427</v>
      </c>
      <c r="E169" s="7" t="s">
        <v>29</v>
      </c>
      <c r="F169" s="14">
        <v>301813.5</v>
      </c>
      <c r="G169" s="5">
        <v>0</v>
      </c>
      <c r="H169" s="5">
        <v>0</v>
      </c>
    </row>
    <row r="170" spans="1:8" ht="110.25" x14ac:dyDescent="0.2">
      <c r="A170" s="4" t="s">
        <v>242</v>
      </c>
      <c r="B170" s="9" t="s">
        <v>13</v>
      </c>
      <c r="C170" s="9" t="s">
        <v>61</v>
      </c>
      <c r="D170" s="7" t="s">
        <v>241</v>
      </c>
      <c r="E170" s="9" t="s">
        <v>16</v>
      </c>
      <c r="F170" s="14">
        <f>F171+F173</f>
        <v>1701776</v>
      </c>
      <c r="G170" s="14">
        <f>G171+G173</f>
        <v>1721273</v>
      </c>
      <c r="H170" s="14">
        <f>H171+H173</f>
        <v>1790124</v>
      </c>
    </row>
    <row r="171" spans="1:8" ht="110.25" x14ac:dyDescent="0.2">
      <c r="A171" s="4" t="s">
        <v>70</v>
      </c>
      <c r="B171" s="9" t="s">
        <v>13</v>
      </c>
      <c r="C171" s="9" t="s">
        <v>61</v>
      </c>
      <c r="D171" s="7" t="s">
        <v>241</v>
      </c>
      <c r="E171" s="9" t="s">
        <v>27</v>
      </c>
      <c r="F171" s="5">
        <f>F172</f>
        <v>1681383</v>
      </c>
      <c r="G171" s="5">
        <f>G172</f>
        <v>1721273</v>
      </c>
      <c r="H171" s="5">
        <f>H172</f>
        <v>1790124</v>
      </c>
    </row>
    <row r="172" spans="1:8" ht="47.25" x14ac:dyDescent="0.2">
      <c r="A172" s="4" t="s">
        <v>28</v>
      </c>
      <c r="B172" s="9" t="s">
        <v>13</v>
      </c>
      <c r="C172" s="9" t="s">
        <v>61</v>
      </c>
      <c r="D172" s="7" t="s">
        <v>241</v>
      </c>
      <c r="E172" s="9" t="s">
        <v>29</v>
      </c>
      <c r="F172" s="14">
        <v>1681383</v>
      </c>
      <c r="G172" s="5">
        <v>1721273</v>
      </c>
      <c r="H172" s="5">
        <v>1790124</v>
      </c>
    </row>
    <row r="173" spans="1:8" ht="47.25" x14ac:dyDescent="0.2">
      <c r="A173" s="4" t="s">
        <v>34</v>
      </c>
      <c r="B173" s="9" t="s">
        <v>13</v>
      </c>
      <c r="C173" s="9" t="s">
        <v>61</v>
      </c>
      <c r="D173" s="7" t="s">
        <v>241</v>
      </c>
      <c r="E173" s="9" t="s">
        <v>35</v>
      </c>
      <c r="F173" s="5">
        <f>F174</f>
        <v>20393</v>
      </c>
      <c r="G173" s="5">
        <f>G174</f>
        <v>0</v>
      </c>
      <c r="H173" s="5">
        <f>H174</f>
        <v>0</v>
      </c>
    </row>
    <row r="174" spans="1:8" ht="47.25" x14ac:dyDescent="0.2">
      <c r="A174" s="4" t="s">
        <v>36</v>
      </c>
      <c r="B174" s="9" t="s">
        <v>13</v>
      </c>
      <c r="C174" s="9" t="s">
        <v>61</v>
      </c>
      <c r="D174" s="7" t="s">
        <v>241</v>
      </c>
      <c r="E174" s="9" t="s">
        <v>37</v>
      </c>
      <c r="F174" s="14">
        <v>20393</v>
      </c>
      <c r="G174" s="5">
        <v>0</v>
      </c>
      <c r="H174" s="5">
        <v>0</v>
      </c>
    </row>
    <row r="175" spans="1:8" ht="110.25" x14ac:dyDescent="0.2">
      <c r="A175" s="4" t="s">
        <v>243</v>
      </c>
      <c r="B175" s="7" t="s">
        <v>13</v>
      </c>
      <c r="C175" s="7" t="s">
        <v>61</v>
      </c>
      <c r="D175" s="7" t="s">
        <v>79</v>
      </c>
      <c r="E175" s="7" t="s">
        <v>16</v>
      </c>
      <c r="F175" s="14">
        <f>F176</f>
        <v>1212738</v>
      </c>
      <c r="G175" s="14">
        <f t="shared" ref="G175:H176" si="39">G176</f>
        <v>1226738</v>
      </c>
      <c r="H175" s="14">
        <f t="shared" si="39"/>
        <v>1275806</v>
      </c>
    </row>
    <row r="176" spans="1:8" ht="110.25" x14ac:dyDescent="0.2">
      <c r="A176" s="4" t="s">
        <v>70</v>
      </c>
      <c r="B176" s="9" t="s">
        <v>13</v>
      </c>
      <c r="C176" s="9" t="s">
        <v>61</v>
      </c>
      <c r="D176" s="9" t="s">
        <v>79</v>
      </c>
      <c r="E176" s="7" t="s">
        <v>27</v>
      </c>
      <c r="F176" s="14">
        <f>F177</f>
        <v>1212738</v>
      </c>
      <c r="G176" s="14">
        <f t="shared" si="39"/>
        <v>1226738</v>
      </c>
      <c r="H176" s="14">
        <f t="shared" si="39"/>
        <v>1275806</v>
      </c>
    </row>
    <row r="177" spans="1:8" ht="47.25" x14ac:dyDescent="0.2">
      <c r="A177" s="4" t="s">
        <v>28</v>
      </c>
      <c r="B177" s="9" t="s">
        <v>13</v>
      </c>
      <c r="C177" s="9" t="s">
        <v>61</v>
      </c>
      <c r="D177" s="9" t="s">
        <v>79</v>
      </c>
      <c r="E177" s="7" t="s">
        <v>29</v>
      </c>
      <c r="F177" s="14">
        <v>1212738</v>
      </c>
      <c r="G177" s="5">
        <v>1226738</v>
      </c>
      <c r="H177" s="5">
        <v>1275806</v>
      </c>
    </row>
    <row r="178" spans="1:8" ht="94.5" x14ac:dyDescent="0.2">
      <c r="A178" s="4" t="s">
        <v>80</v>
      </c>
      <c r="B178" s="9" t="s">
        <v>13</v>
      </c>
      <c r="C178" s="9" t="s">
        <v>61</v>
      </c>
      <c r="D178" s="9" t="s">
        <v>81</v>
      </c>
      <c r="E178" s="9" t="s">
        <v>16</v>
      </c>
      <c r="F178" s="14">
        <f>F179+F181</f>
        <v>1208033</v>
      </c>
      <c r="G178" s="14">
        <f>G179+G181</f>
        <v>1219463</v>
      </c>
      <c r="H178" s="14">
        <f>H179+H181</f>
        <v>1265642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9" t="s">
        <v>81</v>
      </c>
      <c r="E179" s="9" t="s">
        <v>27</v>
      </c>
      <c r="F179" s="5">
        <f>F180</f>
        <v>1037508</v>
      </c>
      <c r="G179" s="5">
        <f>G180</f>
        <v>912000</v>
      </c>
      <c r="H179" s="5">
        <f>H180</f>
        <v>947000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9" t="s">
        <v>81</v>
      </c>
      <c r="E180" s="9" t="s">
        <v>29</v>
      </c>
      <c r="F180" s="14">
        <f>1027508+10000</f>
        <v>1037508</v>
      </c>
      <c r="G180" s="5">
        <v>912000</v>
      </c>
      <c r="H180" s="5">
        <v>947000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9" t="s">
        <v>81</v>
      </c>
      <c r="E181" s="9" t="s">
        <v>35</v>
      </c>
      <c r="F181" s="5">
        <f>F182</f>
        <v>170525</v>
      </c>
      <c r="G181" s="5">
        <f>G182</f>
        <v>307463</v>
      </c>
      <c r="H181" s="5">
        <f>H182</f>
        <v>318642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9" t="s">
        <v>81</v>
      </c>
      <c r="E182" s="9" t="s">
        <v>37</v>
      </c>
      <c r="F182" s="14">
        <f>180525-10000</f>
        <v>170525</v>
      </c>
      <c r="G182" s="5">
        <v>307463</v>
      </c>
      <c r="H182" s="5">
        <v>318642</v>
      </c>
    </row>
    <row r="183" spans="1:8" ht="78.75" x14ac:dyDescent="0.2">
      <c r="A183" s="30" t="s">
        <v>234</v>
      </c>
      <c r="B183" s="7" t="s">
        <v>13</v>
      </c>
      <c r="C183" s="7" t="s">
        <v>61</v>
      </c>
      <c r="D183" s="7" t="s">
        <v>235</v>
      </c>
      <c r="E183" s="7" t="s">
        <v>16</v>
      </c>
      <c r="F183" s="5">
        <f>F184+F186</f>
        <v>673128</v>
      </c>
      <c r="G183" s="5">
        <f t="shared" ref="G183:H183" si="40">G184+G186</f>
        <v>679378</v>
      </c>
      <c r="H183" s="5">
        <f t="shared" si="40"/>
        <v>704628</v>
      </c>
    </row>
    <row r="184" spans="1:8" ht="110.25" x14ac:dyDescent="0.2">
      <c r="A184" s="4" t="s">
        <v>70</v>
      </c>
      <c r="B184" s="7" t="s">
        <v>13</v>
      </c>
      <c r="C184" s="7" t="s">
        <v>61</v>
      </c>
      <c r="D184" s="7" t="s">
        <v>235</v>
      </c>
      <c r="E184" s="7" t="s">
        <v>27</v>
      </c>
      <c r="F184" s="5">
        <f>F185</f>
        <v>673128</v>
      </c>
      <c r="G184" s="5">
        <f t="shared" ref="G184:H184" si="41">G185</f>
        <v>679378</v>
      </c>
      <c r="H184" s="5">
        <f t="shared" si="41"/>
        <v>704628</v>
      </c>
    </row>
    <row r="185" spans="1:8" ht="47.25" x14ac:dyDescent="0.2">
      <c r="A185" s="4" t="s">
        <v>28</v>
      </c>
      <c r="B185" s="7" t="s">
        <v>13</v>
      </c>
      <c r="C185" s="7" t="s">
        <v>61</v>
      </c>
      <c r="D185" s="7" t="s">
        <v>235</v>
      </c>
      <c r="E185" s="7" t="s">
        <v>29</v>
      </c>
      <c r="F185" s="5">
        <v>673128</v>
      </c>
      <c r="G185" s="5">
        <v>679378</v>
      </c>
      <c r="H185" s="5">
        <v>704628</v>
      </c>
    </row>
    <row r="186" spans="1:8" ht="47.25" hidden="1" x14ac:dyDescent="0.2">
      <c r="A186" s="30" t="s">
        <v>34</v>
      </c>
      <c r="B186" s="7" t="s">
        <v>13</v>
      </c>
      <c r="C186" s="7" t="s">
        <v>61</v>
      </c>
      <c r="D186" s="7" t="s">
        <v>235</v>
      </c>
      <c r="E186" s="7" t="s">
        <v>35</v>
      </c>
      <c r="F186" s="5">
        <f>F187</f>
        <v>0</v>
      </c>
      <c r="G186" s="5">
        <f t="shared" ref="G186:H186" si="42">G187</f>
        <v>0</v>
      </c>
      <c r="H186" s="5">
        <f t="shared" si="42"/>
        <v>0</v>
      </c>
    </row>
    <row r="187" spans="1:8" ht="47.25" hidden="1" x14ac:dyDescent="0.2">
      <c r="A187" s="4" t="s">
        <v>36</v>
      </c>
      <c r="B187" s="7" t="s">
        <v>13</v>
      </c>
      <c r="C187" s="7" t="s">
        <v>61</v>
      </c>
      <c r="D187" s="7" t="s">
        <v>235</v>
      </c>
      <c r="E187" s="7" t="s">
        <v>37</v>
      </c>
      <c r="F187" s="5">
        <v>0</v>
      </c>
      <c r="G187" s="5">
        <v>0</v>
      </c>
      <c r="H187" s="5">
        <v>0</v>
      </c>
    </row>
    <row r="188" spans="1:8" ht="63" x14ac:dyDescent="0.2">
      <c r="A188" s="4" t="s">
        <v>477</v>
      </c>
      <c r="B188" s="7" t="s">
        <v>13</v>
      </c>
      <c r="C188" s="7" t="s">
        <v>61</v>
      </c>
      <c r="D188" s="7" t="s">
        <v>476</v>
      </c>
      <c r="E188" s="7" t="s">
        <v>16</v>
      </c>
      <c r="F188" s="5">
        <f>F189+F191</f>
        <v>1441229.38</v>
      </c>
      <c r="G188" s="5">
        <f>G189+G191</f>
        <v>0</v>
      </c>
      <c r="H188" s="5">
        <f>H189+H191</f>
        <v>0</v>
      </c>
    </row>
    <row r="189" spans="1:8" ht="110.25" x14ac:dyDescent="0.2">
      <c r="A189" s="4" t="s">
        <v>70</v>
      </c>
      <c r="B189" s="7" t="s">
        <v>13</v>
      </c>
      <c r="C189" s="7" t="s">
        <v>61</v>
      </c>
      <c r="D189" s="7" t="s">
        <v>476</v>
      </c>
      <c r="E189" s="7" t="s">
        <v>27</v>
      </c>
      <c r="F189" s="5">
        <f>F190</f>
        <v>1341229.3799999999</v>
      </c>
      <c r="G189" s="5">
        <f>G190</f>
        <v>0</v>
      </c>
      <c r="H189" s="5">
        <f>H190</f>
        <v>0</v>
      </c>
    </row>
    <row r="190" spans="1:8" ht="47.25" x14ac:dyDescent="0.2">
      <c r="A190" s="4" t="s">
        <v>28</v>
      </c>
      <c r="B190" s="7" t="s">
        <v>13</v>
      </c>
      <c r="C190" s="7" t="s">
        <v>61</v>
      </c>
      <c r="D190" s="7" t="s">
        <v>476</v>
      </c>
      <c r="E190" s="7" t="s">
        <v>29</v>
      </c>
      <c r="F190" s="5">
        <v>1341229.3799999999</v>
      </c>
      <c r="G190" s="5">
        <v>0</v>
      </c>
      <c r="H190" s="5">
        <v>0</v>
      </c>
    </row>
    <row r="191" spans="1:8" ht="47.25" x14ac:dyDescent="0.2">
      <c r="A191" s="4" t="s">
        <v>34</v>
      </c>
      <c r="B191" s="7" t="s">
        <v>13</v>
      </c>
      <c r="C191" s="7" t="s">
        <v>61</v>
      </c>
      <c r="D191" s="7" t="s">
        <v>476</v>
      </c>
      <c r="E191" s="7" t="s">
        <v>35</v>
      </c>
      <c r="F191" s="5">
        <f>F192</f>
        <v>100000</v>
      </c>
      <c r="G191" s="5">
        <f>G192</f>
        <v>0</v>
      </c>
      <c r="H191" s="5">
        <f>H192</f>
        <v>0</v>
      </c>
    </row>
    <row r="192" spans="1:8" ht="47.25" x14ac:dyDescent="0.2">
      <c r="A192" s="4" t="s">
        <v>36</v>
      </c>
      <c r="B192" s="7" t="s">
        <v>13</v>
      </c>
      <c r="C192" s="7" t="s">
        <v>61</v>
      </c>
      <c r="D192" s="7" t="s">
        <v>476</v>
      </c>
      <c r="E192" s="7" t="s">
        <v>37</v>
      </c>
      <c r="F192" s="5">
        <v>100000</v>
      </c>
      <c r="G192" s="5">
        <v>0</v>
      </c>
      <c r="H192" s="5">
        <v>0</v>
      </c>
    </row>
    <row r="193" spans="1:8" ht="15.75" x14ac:dyDescent="0.2">
      <c r="A193" s="2" t="s">
        <v>286</v>
      </c>
      <c r="B193" s="25" t="s">
        <v>18</v>
      </c>
      <c r="C193" s="25" t="s">
        <v>14</v>
      </c>
      <c r="D193" s="25" t="s">
        <v>15</v>
      </c>
      <c r="E193" s="25" t="s">
        <v>16</v>
      </c>
      <c r="F193" s="3">
        <f>F194</f>
        <v>1793832</v>
      </c>
      <c r="G193" s="3">
        <f t="shared" ref="G193:H197" si="43">G194</f>
        <v>1978062</v>
      </c>
      <c r="H193" s="3">
        <f t="shared" si="43"/>
        <v>2165352</v>
      </c>
    </row>
    <row r="194" spans="1:8" ht="31.5" x14ac:dyDescent="0.2">
      <c r="A194" s="2" t="s">
        <v>287</v>
      </c>
      <c r="B194" s="25" t="s">
        <v>18</v>
      </c>
      <c r="C194" s="25" t="s">
        <v>31</v>
      </c>
      <c r="D194" s="25" t="s">
        <v>15</v>
      </c>
      <c r="E194" s="25" t="s">
        <v>16</v>
      </c>
      <c r="F194" s="3">
        <f>F195</f>
        <v>1793832</v>
      </c>
      <c r="G194" s="3">
        <f t="shared" si="43"/>
        <v>1978062</v>
      </c>
      <c r="H194" s="3">
        <f t="shared" si="43"/>
        <v>2165352</v>
      </c>
    </row>
    <row r="195" spans="1:8" ht="47.25" x14ac:dyDescent="0.2">
      <c r="A195" s="4" t="s">
        <v>19</v>
      </c>
      <c r="B195" s="7" t="s">
        <v>18</v>
      </c>
      <c r="C195" s="7" t="s">
        <v>31</v>
      </c>
      <c r="D195" s="7" t="s">
        <v>20</v>
      </c>
      <c r="E195" s="7" t="s">
        <v>16</v>
      </c>
      <c r="F195" s="5">
        <f>F196</f>
        <v>1793832</v>
      </c>
      <c r="G195" s="5">
        <f t="shared" si="43"/>
        <v>1978062</v>
      </c>
      <c r="H195" s="5">
        <f t="shared" si="43"/>
        <v>2165352</v>
      </c>
    </row>
    <row r="196" spans="1:8" ht="47.25" x14ac:dyDescent="0.2">
      <c r="A196" s="4" t="s">
        <v>21</v>
      </c>
      <c r="B196" s="7" t="s">
        <v>18</v>
      </c>
      <c r="C196" s="7" t="s">
        <v>31</v>
      </c>
      <c r="D196" s="7" t="s">
        <v>22</v>
      </c>
      <c r="E196" s="7" t="s">
        <v>16</v>
      </c>
      <c r="F196" s="5">
        <f>F197</f>
        <v>1793832</v>
      </c>
      <c r="G196" s="5">
        <f t="shared" si="43"/>
        <v>1978062</v>
      </c>
      <c r="H196" s="5">
        <f t="shared" si="43"/>
        <v>2165352</v>
      </c>
    </row>
    <row r="197" spans="1:8" ht="15.75" x14ac:dyDescent="0.2">
      <c r="A197" s="4" t="s">
        <v>23</v>
      </c>
      <c r="B197" s="7" t="s">
        <v>18</v>
      </c>
      <c r="C197" s="7" t="s">
        <v>31</v>
      </c>
      <c r="D197" s="7" t="s">
        <v>24</v>
      </c>
      <c r="E197" s="7" t="s">
        <v>16</v>
      </c>
      <c r="F197" s="5">
        <f>F198</f>
        <v>1793832</v>
      </c>
      <c r="G197" s="5">
        <f t="shared" si="43"/>
        <v>1978062</v>
      </c>
      <c r="H197" s="5">
        <f t="shared" si="43"/>
        <v>2165352</v>
      </c>
    </row>
    <row r="198" spans="1:8" ht="63" x14ac:dyDescent="0.2">
      <c r="A198" s="4" t="s">
        <v>288</v>
      </c>
      <c r="B198" s="7" t="s">
        <v>18</v>
      </c>
      <c r="C198" s="7" t="s">
        <v>31</v>
      </c>
      <c r="D198" s="7" t="s">
        <v>289</v>
      </c>
      <c r="E198" s="7" t="s">
        <v>16</v>
      </c>
      <c r="F198" s="5">
        <f>F199+F201</f>
        <v>1793832</v>
      </c>
      <c r="G198" s="5">
        <f t="shared" ref="G198:H198" si="44">G199+G201</f>
        <v>1978062</v>
      </c>
      <c r="H198" s="5">
        <f t="shared" si="44"/>
        <v>2165352</v>
      </c>
    </row>
    <row r="199" spans="1:8" ht="110.25" x14ac:dyDescent="0.2">
      <c r="A199" s="4" t="s">
        <v>70</v>
      </c>
      <c r="B199" s="7" t="s">
        <v>18</v>
      </c>
      <c r="C199" s="7" t="s">
        <v>31</v>
      </c>
      <c r="D199" s="7" t="s">
        <v>289</v>
      </c>
      <c r="E199" s="7" t="s">
        <v>27</v>
      </c>
      <c r="F199" s="5">
        <f>F200</f>
        <v>1793832</v>
      </c>
      <c r="G199" s="5">
        <f t="shared" ref="G199:H199" si="45">G200</f>
        <v>1978062</v>
      </c>
      <c r="H199" s="5">
        <f t="shared" si="45"/>
        <v>2165352</v>
      </c>
    </row>
    <row r="200" spans="1:8" ht="47.25" x14ac:dyDescent="0.2">
      <c r="A200" s="4" t="s">
        <v>28</v>
      </c>
      <c r="B200" s="7" t="s">
        <v>18</v>
      </c>
      <c r="C200" s="7" t="s">
        <v>31</v>
      </c>
      <c r="D200" s="7" t="s">
        <v>289</v>
      </c>
      <c r="E200" s="7" t="s">
        <v>29</v>
      </c>
      <c r="F200" s="5">
        <v>1793832</v>
      </c>
      <c r="G200" s="5">
        <v>1978062</v>
      </c>
      <c r="H200" s="5">
        <v>2165352</v>
      </c>
    </row>
    <row r="201" spans="1:8" ht="47.25" hidden="1" x14ac:dyDescent="0.2">
      <c r="A201" s="4" t="s">
        <v>34</v>
      </c>
      <c r="B201" s="7" t="s">
        <v>18</v>
      </c>
      <c r="C201" s="7" t="s">
        <v>31</v>
      </c>
      <c r="D201" s="7" t="s">
        <v>289</v>
      </c>
      <c r="E201" s="7" t="s">
        <v>35</v>
      </c>
      <c r="F201" s="5">
        <f>F202</f>
        <v>0</v>
      </c>
      <c r="G201" s="5">
        <f t="shared" ref="G201:H201" si="46">G202</f>
        <v>0</v>
      </c>
      <c r="H201" s="5">
        <f t="shared" si="46"/>
        <v>0</v>
      </c>
    </row>
    <row r="202" spans="1:8" ht="47.25" hidden="1" x14ac:dyDescent="0.2">
      <c r="A202" s="4" t="s">
        <v>36</v>
      </c>
      <c r="B202" s="7" t="s">
        <v>18</v>
      </c>
      <c r="C202" s="7" t="s">
        <v>31</v>
      </c>
      <c r="D202" s="7" t="s">
        <v>289</v>
      </c>
      <c r="E202" s="7" t="s">
        <v>37</v>
      </c>
      <c r="F202" s="5"/>
      <c r="G202" s="5"/>
      <c r="H202" s="5"/>
    </row>
    <row r="203" spans="1:8" ht="50.25" customHeight="1" x14ac:dyDescent="0.2">
      <c r="A203" s="12" t="s">
        <v>82</v>
      </c>
      <c r="B203" s="8" t="s">
        <v>31</v>
      </c>
      <c r="C203" s="8" t="s">
        <v>14</v>
      </c>
      <c r="D203" s="8" t="s">
        <v>15</v>
      </c>
      <c r="E203" s="8" t="s">
        <v>16</v>
      </c>
      <c r="F203" s="13">
        <f>F204</f>
        <v>24454052.18</v>
      </c>
      <c r="G203" s="13">
        <f t="shared" ref="G203:H203" si="47">G204</f>
        <v>22935651.129999999</v>
      </c>
      <c r="H203" s="13">
        <f t="shared" si="47"/>
        <v>19785651.129999999</v>
      </c>
    </row>
    <row r="204" spans="1:8" ht="69.75" customHeight="1" x14ac:dyDescent="0.2">
      <c r="A204" s="2" t="s">
        <v>208</v>
      </c>
      <c r="B204" s="25" t="s">
        <v>31</v>
      </c>
      <c r="C204" s="25" t="s">
        <v>135</v>
      </c>
      <c r="D204" s="25" t="s">
        <v>15</v>
      </c>
      <c r="E204" s="25" t="s">
        <v>16</v>
      </c>
      <c r="F204" s="13">
        <f>F205+F214+F219</f>
        <v>24454052.18</v>
      </c>
      <c r="G204" s="13">
        <f t="shared" ref="G204:H204" si="48">G205+G214+G219</f>
        <v>22935651.129999999</v>
      </c>
      <c r="H204" s="13">
        <f t="shared" si="48"/>
        <v>19785651.129999999</v>
      </c>
    </row>
    <row r="205" spans="1:8" ht="111.75" customHeight="1" x14ac:dyDescent="0.2">
      <c r="A205" s="4" t="s">
        <v>456</v>
      </c>
      <c r="B205" s="7" t="s">
        <v>31</v>
      </c>
      <c r="C205" s="7" t="s">
        <v>135</v>
      </c>
      <c r="D205" s="7" t="s">
        <v>374</v>
      </c>
      <c r="E205" s="7" t="s">
        <v>16</v>
      </c>
      <c r="F205" s="5">
        <f>F206</f>
        <v>150000</v>
      </c>
      <c r="G205" s="5">
        <f t="shared" ref="G205:H205" si="49">G206</f>
        <v>150000</v>
      </c>
      <c r="H205" s="5">
        <f t="shared" si="49"/>
        <v>0</v>
      </c>
    </row>
    <row r="206" spans="1:8" ht="50.25" customHeight="1" x14ac:dyDescent="0.2">
      <c r="A206" s="4" t="s">
        <v>457</v>
      </c>
      <c r="B206" s="7" t="s">
        <v>31</v>
      </c>
      <c r="C206" s="7" t="s">
        <v>135</v>
      </c>
      <c r="D206" s="7" t="s">
        <v>375</v>
      </c>
      <c r="E206" s="7" t="s">
        <v>16</v>
      </c>
      <c r="F206" s="5">
        <f>F207</f>
        <v>150000</v>
      </c>
      <c r="G206" s="5">
        <f t="shared" ref="G206:H206" si="50">G207</f>
        <v>150000</v>
      </c>
      <c r="H206" s="5">
        <f t="shared" si="50"/>
        <v>0</v>
      </c>
    </row>
    <row r="207" spans="1:8" ht="71.25" customHeight="1" x14ac:dyDescent="0.2">
      <c r="A207" s="4" t="s">
        <v>376</v>
      </c>
      <c r="B207" s="7" t="s">
        <v>31</v>
      </c>
      <c r="C207" s="7" t="s">
        <v>135</v>
      </c>
      <c r="D207" s="7" t="s">
        <v>377</v>
      </c>
      <c r="E207" s="7" t="s">
        <v>16</v>
      </c>
      <c r="F207" s="5">
        <f>F208+F211</f>
        <v>150000</v>
      </c>
      <c r="G207" s="5">
        <f t="shared" ref="G207:H207" si="51">G208+G211</f>
        <v>150000</v>
      </c>
      <c r="H207" s="5">
        <f t="shared" si="51"/>
        <v>0</v>
      </c>
    </row>
    <row r="208" spans="1:8" ht="64.5" customHeight="1" x14ac:dyDescent="0.2">
      <c r="A208" s="4" t="s">
        <v>378</v>
      </c>
      <c r="B208" s="7" t="s">
        <v>31</v>
      </c>
      <c r="C208" s="7" t="s">
        <v>135</v>
      </c>
      <c r="D208" s="7" t="s">
        <v>379</v>
      </c>
      <c r="E208" s="7" t="s">
        <v>16</v>
      </c>
      <c r="F208" s="5">
        <f>F209</f>
        <v>100000</v>
      </c>
      <c r="G208" s="5">
        <f t="shared" ref="G208:H209" si="52">G209</f>
        <v>100000</v>
      </c>
      <c r="H208" s="5">
        <f t="shared" si="52"/>
        <v>0</v>
      </c>
    </row>
    <row r="209" spans="1:8" ht="50.25" customHeight="1" x14ac:dyDescent="0.2">
      <c r="A209" s="4" t="s">
        <v>34</v>
      </c>
      <c r="B209" s="7" t="s">
        <v>31</v>
      </c>
      <c r="C209" s="7" t="s">
        <v>135</v>
      </c>
      <c r="D209" s="7" t="s">
        <v>379</v>
      </c>
      <c r="E209" s="7" t="s">
        <v>35</v>
      </c>
      <c r="F209" s="5">
        <f>F210</f>
        <v>100000</v>
      </c>
      <c r="G209" s="5">
        <f t="shared" si="52"/>
        <v>100000</v>
      </c>
      <c r="H209" s="5">
        <f t="shared" si="52"/>
        <v>0</v>
      </c>
    </row>
    <row r="210" spans="1:8" ht="50.25" customHeight="1" x14ac:dyDescent="0.2">
      <c r="A210" s="4" t="s">
        <v>36</v>
      </c>
      <c r="B210" s="7" t="s">
        <v>31</v>
      </c>
      <c r="C210" s="7" t="s">
        <v>135</v>
      </c>
      <c r="D210" s="7" t="s">
        <v>379</v>
      </c>
      <c r="E210" s="7" t="s">
        <v>37</v>
      </c>
      <c r="F210" s="5">
        <v>100000</v>
      </c>
      <c r="G210" s="5">
        <v>100000</v>
      </c>
      <c r="H210" s="5">
        <v>0</v>
      </c>
    </row>
    <row r="211" spans="1:8" ht="71.25" customHeight="1" x14ac:dyDescent="0.2">
      <c r="A211" s="4" t="s">
        <v>380</v>
      </c>
      <c r="B211" s="7" t="s">
        <v>31</v>
      </c>
      <c r="C211" s="7" t="s">
        <v>135</v>
      </c>
      <c r="D211" s="7" t="s">
        <v>381</v>
      </c>
      <c r="E211" s="7" t="s">
        <v>16</v>
      </c>
      <c r="F211" s="5">
        <f>F212</f>
        <v>50000</v>
      </c>
      <c r="G211" s="5">
        <f t="shared" ref="G211:H212" si="53">G212</f>
        <v>50000</v>
      </c>
      <c r="H211" s="5">
        <f t="shared" si="53"/>
        <v>0</v>
      </c>
    </row>
    <row r="212" spans="1:8" ht="50.25" customHeight="1" x14ac:dyDescent="0.2">
      <c r="A212" s="4" t="s">
        <v>34</v>
      </c>
      <c r="B212" s="7" t="s">
        <v>31</v>
      </c>
      <c r="C212" s="7" t="s">
        <v>135</v>
      </c>
      <c r="D212" s="7" t="s">
        <v>381</v>
      </c>
      <c r="E212" s="7" t="s">
        <v>35</v>
      </c>
      <c r="F212" s="5">
        <f>F213</f>
        <v>50000</v>
      </c>
      <c r="G212" s="5">
        <f t="shared" si="53"/>
        <v>50000</v>
      </c>
      <c r="H212" s="5">
        <f t="shared" si="53"/>
        <v>0</v>
      </c>
    </row>
    <row r="213" spans="1:8" ht="50.25" customHeight="1" x14ac:dyDescent="0.2">
      <c r="A213" s="4" t="s">
        <v>36</v>
      </c>
      <c r="B213" s="7" t="s">
        <v>31</v>
      </c>
      <c r="C213" s="7" t="s">
        <v>135</v>
      </c>
      <c r="D213" s="7" t="s">
        <v>381</v>
      </c>
      <c r="E213" s="7" t="s">
        <v>37</v>
      </c>
      <c r="F213" s="5">
        <v>50000</v>
      </c>
      <c r="G213" s="5">
        <v>50000</v>
      </c>
      <c r="H213" s="5">
        <v>0</v>
      </c>
    </row>
    <row r="214" spans="1:8" ht="63" x14ac:dyDescent="0.2">
      <c r="A214" s="4" t="s">
        <v>458</v>
      </c>
      <c r="B214" s="7" t="s">
        <v>31</v>
      </c>
      <c r="C214" s="7" t="s">
        <v>135</v>
      </c>
      <c r="D214" s="7" t="s">
        <v>382</v>
      </c>
      <c r="E214" s="7" t="s">
        <v>16</v>
      </c>
      <c r="F214" s="5">
        <f>F215</f>
        <v>3000000</v>
      </c>
      <c r="G214" s="5">
        <f t="shared" ref="G214:H215" si="54">G215</f>
        <v>3000000</v>
      </c>
      <c r="H214" s="5">
        <f t="shared" si="54"/>
        <v>0</v>
      </c>
    </row>
    <row r="215" spans="1:8" ht="63" x14ac:dyDescent="0.2">
      <c r="A215" s="4" t="s">
        <v>383</v>
      </c>
      <c r="B215" s="7" t="s">
        <v>31</v>
      </c>
      <c r="C215" s="7" t="s">
        <v>135</v>
      </c>
      <c r="D215" s="7" t="s">
        <v>384</v>
      </c>
      <c r="E215" s="7" t="s">
        <v>16</v>
      </c>
      <c r="F215" s="5">
        <f>F216</f>
        <v>3000000</v>
      </c>
      <c r="G215" s="5">
        <f t="shared" si="54"/>
        <v>3000000</v>
      </c>
      <c r="H215" s="5">
        <f t="shared" si="54"/>
        <v>0</v>
      </c>
    </row>
    <row r="216" spans="1:8" ht="63" x14ac:dyDescent="0.2">
      <c r="A216" s="4" t="s">
        <v>385</v>
      </c>
      <c r="B216" s="7" t="s">
        <v>31</v>
      </c>
      <c r="C216" s="7" t="s">
        <v>135</v>
      </c>
      <c r="D216" s="7" t="s">
        <v>386</v>
      </c>
      <c r="E216" s="7" t="s">
        <v>16</v>
      </c>
      <c r="F216" s="5">
        <f t="shared" ref="F216:H217" si="55">F217</f>
        <v>3000000</v>
      </c>
      <c r="G216" s="5">
        <f t="shared" si="55"/>
        <v>3000000</v>
      </c>
      <c r="H216" s="5">
        <f t="shared" si="55"/>
        <v>0</v>
      </c>
    </row>
    <row r="217" spans="1:8" ht="47.25" x14ac:dyDescent="0.2">
      <c r="A217" s="4" t="s">
        <v>34</v>
      </c>
      <c r="B217" s="7" t="s">
        <v>31</v>
      </c>
      <c r="C217" s="7" t="s">
        <v>135</v>
      </c>
      <c r="D217" s="7" t="s">
        <v>386</v>
      </c>
      <c r="E217" s="7" t="s">
        <v>35</v>
      </c>
      <c r="F217" s="5">
        <f t="shared" si="55"/>
        <v>3000000</v>
      </c>
      <c r="G217" s="5">
        <f t="shared" si="55"/>
        <v>3000000</v>
      </c>
      <c r="H217" s="5">
        <f t="shared" si="55"/>
        <v>0</v>
      </c>
    </row>
    <row r="218" spans="1:8" ht="47.25" x14ac:dyDescent="0.2">
      <c r="A218" s="4" t="s">
        <v>36</v>
      </c>
      <c r="B218" s="7" t="s">
        <v>31</v>
      </c>
      <c r="C218" s="7" t="s">
        <v>135</v>
      </c>
      <c r="D218" s="7" t="s">
        <v>386</v>
      </c>
      <c r="E218" s="7" t="s">
        <v>37</v>
      </c>
      <c r="F218" s="5">
        <v>3000000</v>
      </c>
      <c r="G218" s="5">
        <v>3000000</v>
      </c>
      <c r="H218" s="5">
        <v>0</v>
      </c>
    </row>
    <row r="219" spans="1:8" ht="47.25" x14ac:dyDescent="0.2">
      <c r="A219" s="4" t="s">
        <v>19</v>
      </c>
      <c r="B219" s="7" t="s">
        <v>31</v>
      </c>
      <c r="C219" s="7" t="s">
        <v>135</v>
      </c>
      <c r="D219" s="7" t="s">
        <v>20</v>
      </c>
      <c r="E219" s="7" t="s">
        <v>16</v>
      </c>
      <c r="F219" s="5">
        <f>F220</f>
        <v>21304052.18</v>
      </c>
      <c r="G219" s="5">
        <f t="shared" ref="G219:H221" si="56">G220</f>
        <v>19785651.129999999</v>
      </c>
      <c r="H219" s="5">
        <f t="shared" si="56"/>
        <v>19785651.129999999</v>
      </c>
    </row>
    <row r="220" spans="1:8" ht="47.25" x14ac:dyDescent="0.2">
      <c r="A220" s="4" t="s">
        <v>21</v>
      </c>
      <c r="B220" s="7" t="s">
        <v>31</v>
      </c>
      <c r="C220" s="7" t="s">
        <v>135</v>
      </c>
      <c r="D220" s="7" t="s">
        <v>22</v>
      </c>
      <c r="E220" s="7" t="s">
        <v>16</v>
      </c>
      <c r="F220" s="5">
        <f>F221</f>
        <v>21304052.18</v>
      </c>
      <c r="G220" s="5">
        <f t="shared" si="56"/>
        <v>19785651.129999999</v>
      </c>
      <c r="H220" s="5">
        <f t="shared" si="56"/>
        <v>19785651.129999999</v>
      </c>
    </row>
    <row r="221" spans="1:8" ht="15.75" x14ac:dyDescent="0.2">
      <c r="A221" s="4" t="s">
        <v>23</v>
      </c>
      <c r="B221" s="7" t="s">
        <v>31</v>
      </c>
      <c r="C221" s="7" t="s">
        <v>135</v>
      </c>
      <c r="D221" s="7" t="s">
        <v>24</v>
      </c>
      <c r="E221" s="7" t="s">
        <v>16</v>
      </c>
      <c r="F221" s="5">
        <f>F222</f>
        <v>21304052.18</v>
      </c>
      <c r="G221" s="5">
        <f t="shared" si="56"/>
        <v>19785651.129999999</v>
      </c>
      <c r="H221" s="5">
        <f t="shared" si="56"/>
        <v>19785651.129999999</v>
      </c>
    </row>
    <row r="222" spans="1:8" ht="94.5" x14ac:dyDescent="0.2">
      <c r="A222" s="4" t="s">
        <v>533</v>
      </c>
      <c r="B222" s="7" t="s">
        <v>31</v>
      </c>
      <c r="C222" s="7" t="s">
        <v>135</v>
      </c>
      <c r="D222" s="7" t="s">
        <v>491</v>
      </c>
      <c r="E222" s="7" t="s">
        <v>16</v>
      </c>
      <c r="F222" s="5">
        <f>F223</f>
        <v>21304052.18</v>
      </c>
      <c r="G222" s="5">
        <f t="shared" ref="G222:H223" si="57">G223</f>
        <v>19785651.129999999</v>
      </c>
      <c r="H222" s="5">
        <f t="shared" si="57"/>
        <v>19785651.129999999</v>
      </c>
    </row>
    <row r="223" spans="1:8" ht="47.25" x14ac:dyDescent="0.2">
      <c r="A223" s="4" t="s">
        <v>34</v>
      </c>
      <c r="B223" s="7" t="s">
        <v>31</v>
      </c>
      <c r="C223" s="7" t="s">
        <v>135</v>
      </c>
      <c r="D223" s="7" t="s">
        <v>491</v>
      </c>
      <c r="E223" s="7" t="s">
        <v>35</v>
      </c>
      <c r="F223" s="5">
        <f>F224</f>
        <v>21304052.18</v>
      </c>
      <c r="G223" s="5">
        <f t="shared" si="57"/>
        <v>19785651.129999999</v>
      </c>
      <c r="H223" s="5">
        <f t="shared" si="57"/>
        <v>19785651.129999999</v>
      </c>
    </row>
    <row r="224" spans="1:8" ht="47.25" x14ac:dyDescent="0.2">
      <c r="A224" s="4" t="s">
        <v>36</v>
      </c>
      <c r="B224" s="7" t="s">
        <v>31</v>
      </c>
      <c r="C224" s="7" t="s">
        <v>135</v>
      </c>
      <c r="D224" s="7" t="s">
        <v>491</v>
      </c>
      <c r="E224" s="7" t="s">
        <v>37</v>
      </c>
      <c r="F224" s="5">
        <v>21304052.18</v>
      </c>
      <c r="G224" s="5">
        <v>19785651.129999999</v>
      </c>
      <c r="H224" s="5">
        <v>19785651.129999999</v>
      </c>
    </row>
    <row r="225" spans="1:9" ht="15.75" x14ac:dyDescent="0.2">
      <c r="A225" s="12" t="s">
        <v>84</v>
      </c>
      <c r="B225" s="8" t="s">
        <v>44</v>
      </c>
      <c r="C225" s="8" t="s">
        <v>14</v>
      </c>
      <c r="D225" s="8" t="s">
        <v>15</v>
      </c>
      <c r="E225" s="8" t="s">
        <v>16</v>
      </c>
      <c r="F225" s="13">
        <f>F226+F236+F248+F278</f>
        <v>120226029.45999999</v>
      </c>
      <c r="G225" s="13">
        <f>G226+G236+G248+G278</f>
        <v>32195185.939999998</v>
      </c>
      <c r="H225" s="13">
        <f>H226+H236+H248+H278</f>
        <v>32595185.939999998</v>
      </c>
    </row>
    <row r="226" spans="1:9" ht="15.75" x14ac:dyDescent="0.2">
      <c r="A226" s="12" t="s">
        <v>85</v>
      </c>
      <c r="B226" s="8" t="s">
        <v>44</v>
      </c>
      <c r="C226" s="8" t="s">
        <v>86</v>
      </c>
      <c r="D226" s="8" t="s">
        <v>15</v>
      </c>
      <c r="E226" s="8" t="s">
        <v>16</v>
      </c>
      <c r="F226" s="13">
        <f t="shared" ref="F226:H234" si="58">F227</f>
        <v>3391798.86</v>
      </c>
      <c r="G226" s="13">
        <f t="shared" si="58"/>
        <v>3391798.86</v>
      </c>
      <c r="H226" s="13">
        <f t="shared" si="58"/>
        <v>3391798.86</v>
      </c>
    </row>
    <row r="227" spans="1:9" ht="47.25" x14ac:dyDescent="0.2">
      <c r="A227" s="4" t="s">
        <v>19</v>
      </c>
      <c r="B227" s="9" t="s">
        <v>44</v>
      </c>
      <c r="C227" s="9" t="s">
        <v>86</v>
      </c>
      <c r="D227" s="9" t="s">
        <v>20</v>
      </c>
      <c r="E227" s="9" t="s">
        <v>16</v>
      </c>
      <c r="F227" s="5">
        <f t="shared" si="58"/>
        <v>3391798.86</v>
      </c>
      <c r="G227" s="5">
        <f t="shared" si="58"/>
        <v>3391798.86</v>
      </c>
      <c r="H227" s="5">
        <f t="shared" si="58"/>
        <v>3391798.86</v>
      </c>
    </row>
    <row r="228" spans="1:9" ht="47.25" x14ac:dyDescent="0.2">
      <c r="A228" s="4" t="s">
        <v>21</v>
      </c>
      <c r="B228" s="9" t="s">
        <v>44</v>
      </c>
      <c r="C228" s="9" t="s">
        <v>86</v>
      </c>
      <c r="D228" s="9" t="s">
        <v>22</v>
      </c>
      <c r="E228" s="9" t="s">
        <v>16</v>
      </c>
      <c r="F228" s="5">
        <f t="shared" si="58"/>
        <v>3391798.86</v>
      </c>
      <c r="G228" s="5">
        <f t="shared" si="58"/>
        <v>3391798.86</v>
      </c>
      <c r="H228" s="5">
        <f t="shared" si="58"/>
        <v>3391798.86</v>
      </c>
    </row>
    <row r="229" spans="1:9" ht="15.75" x14ac:dyDescent="0.2">
      <c r="A229" s="4" t="s">
        <v>23</v>
      </c>
      <c r="B229" s="9" t="s">
        <v>44</v>
      </c>
      <c r="C229" s="9" t="s">
        <v>86</v>
      </c>
      <c r="D229" s="9" t="s">
        <v>24</v>
      </c>
      <c r="E229" s="9" t="s">
        <v>16</v>
      </c>
      <c r="F229" s="5">
        <f>F233+F230</f>
        <v>3391798.86</v>
      </c>
      <c r="G229" s="5">
        <f t="shared" ref="G229:H229" si="59">G233+G230</f>
        <v>3391798.86</v>
      </c>
      <c r="H229" s="5">
        <f t="shared" si="59"/>
        <v>3391798.86</v>
      </c>
    </row>
    <row r="230" spans="1:9" ht="141.75" hidden="1" x14ac:dyDescent="0.2">
      <c r="A230" s="4" t="s">
        <v>430</v>
      </c>
      <c r="B230" s="7" t="s">
        <v>44</v>
      </c>
      <c r="C230" s="7" t="s">
        <v>86</v>
      </c>
      <c r="D230" s="7" t="s">
        <v>429</v>
      </c>
      <c r="E230" s="7" t="s">
        <v>16</v>
      </c>
      <c r="F230" s="5">
        <f>F231</f>
        <v>0</v>
      </c>
      <c r="G230" s="5">
        <f t="shared" ref="G230:H231" si="60">G231</f>
        <v>0</v>
      </c>
      <c r="H230" s="5">
        <f t="shared" si="60"/>
        <v>0</v>
      </c>
    </row>
    <row r="231" spans="1:9" ht="47.25" hidden="1" x14ac:dyDescent="0.2">
      <c r="A231" s="4" t="s">
        <v>34</v>
      </c>
      <c r="B231" s="7" t="s">
        <v>44</v>
      </c>
      <c r="C231" s="7" t="s">
        <v>86</v>
      </c>
      <c r="D231" s="7" t="s">
        <v>429</v>
      </c>
      <c r="E231" s="7" t="s">
        <v>35</v>
      </c>
      <c r="F231" s="5">
        <f>F232</f>
        <v>0</v>
      </c>
      <c r="G231" s="5">
        <f t="shared" si="60"/>
        <v>0</v>
      </c>
      <c r="H231" s="5">
        <f t="shared" si="60"/>
        <v>0</v>
      </c>
    </row>
    <row r="232" spans="1:9" ht="47.25" hidden="1" x14ac:dyDescent="0.2">
      <c r="A232" s="4" t="s">
        <v>36</v>
      </c>
      <c r="B232" s="7" t="s">
        <v>44</v>
      </c>
      <c r="C232" s="7" t="s">
        <v>86</v>
      </c>
      <c r="D232" s="7" t="s">
        <v>429</v>
      </c>
      <c r="E232" s="7" t="s">
        <v>37</v>
      </c>
      <c r="F232" s="5"/>
      <c r="G232" s="5"/>
      <c r="H232" s="5"/>
    </row>
    <row r="233" spans="1:9" ht="69.75" customHeight="1" x14ac:dyDescent="0.2">
      <c r="A233" s="4" t="s">
        <v>495</v>
      </c>
      <c r="B233" s="9" t="s">
        <v>44</v>
      </c>
      <c r="C233" s="9" t="s">
        <v>86</v>
      </c>
      <c r="D233" s="9" t="s">
        <v>87</v>
      </c>
      <c r="E233" s="9" t="s">
        <v>16</v>
      </c>
      <c r="F233" s="5">
        <f t="shared" si="58"/>
        <v>3391798.86</v>
      </c>
      <c r="G233" s="5">
        <f t="shared" si="58"/>
        <v>3391798.86</v>
      </c>
      <c r="H233" s="5">
        <f t="shared" si="58"/>
        <v>3391798.86</v>
      </c>
    </row>
    <row r="234" spans="1:9" ht="47.25" x14ac:dyDescent="0.2">
      <c r="A234" s="4" t="s">
        <v>34</v>
      </c>
      <c r="B234" s="9" t="s">
        <v>44</v>
      </c>
      <c r="C234" s="9" t="s">
        <v>86</v>
      </c>
      <c r="D234" s="9" t="s">
        <v>87</v>
      </c>
      <c r="E234" s="9" t="s">
        <v>35</v>
      </c>
      <c r="F234" s="5">
        <f t="shared" si="58"/>
        <v>3391798.86</v>
      </c>
      <c r="G234" s="5">
        <f t="shared" si="58"/>
        <v>3391798.86</v>
      </c>
      <c r="H234" s="5">
        <f t="shared" si="58"/>
        <v>3391798.86</v>
      </c>
    </row>
    <row r="235" spans="1:9" ht="47.25" x14ac:dyDescent="0.2">
      <c r="A235" s="4" t="s">
        <v>36</v>
      </c>
      <c r="B235" s="9" t="s">
        <v>44</v>
      </c>
      <c r="C235" s="9" t="s">
        <v>86</v>
      </c>
      <c r="D235" s="9" t="s">
        <v>87</v>
      </c>
      <c r="E235" s="9" t="s">
        <v>37</v>
      </c>
      <c r="F235" s="14">
        <v>3391798.86</v>
      </c>
      <c r="G235" s="5">
        <v>3391798.86</v>
      </c>
      <c r="H235" s="5">
        <v>3391798.86</v>
      </c>
    </row>
    <row r="236" spans="1:9" ht="15.75" x14ac:dyDescent="0.2">
      <c r="A236" s="12" t="s">
        <v>88</v>
      </c>
      <c r="B236" s="8" t="s">
        <v>44</v>
      </c>
      <c r="C236" s="8" t="s">
        <v>89</v>
      </c>
      <c r="D236" s="8" t="s">
        <v>15</v>
      </c>
      <c r="E236" s="8" t="s">
        <v>16</v>
      </c>
      <c r="F236" s="13">
        <f>F242+F237</f>
        <v>36434331.210000001</v>
      </c>
      <c r="G236" s="13">
        <f>G242+G237</f>
        <v>7203387.0800000001</v>
      </c>
      <c r="H236" s="13">
        <f>H242+H237</f>
        <v>7203387.0800000001</v>
      </c>
    </row>
    <row r="237" spans="1:9" ht="95.25" customHeight="1" x14ac:dyDescent="0.2">
      <c r="A237" s="4" t="s">
        <v>459</v>
      </c>
      <c r="B237" s="7" t="s">
        <v>44</v>
      </c>
      <c r="C237" s="7" t="s">
        <v>89</v>
      </c>
      <c r="D237" s="7" t="s">
        <v>431</v>
      </c>
      <c r="E237" s="7" t="s">
        <v>16</v>
      </c>
      <c r="F237" s="5">
        <f>F238</f>
        <v>36430944.130000003</v>
      </c>
      <c r="G237" s="5">
        <f t="shared" ref="G237:H238" si="61">G238</f>
        <v>7200000</v>
      </c>
      <c r="H237" s="5">
        <f t="shared" si="61"/>
        <v>7200000</v>
      </c>
    </row>
    <row r="238" spans="1:9" ht="94.5" x14ac:dyDescent="0.2">
      <c r="A238" s="4" t="s">
        <v>433</v>
      </c>
      <c r="B238" s="7" t="s">
        <v>44</v>
      </c>
      <c r="C238" s="7" t="s">
        <v>89</v>
      </c>
      <c r="D238" s="7" t="s">
        <v>432</v>
      </c>
      <c r="E238" s="7" t="s">
        <v>16</v>
      </c>
      <c r="F238" s="5">
        <f>F239</f>
        <v>36430944.130000003</v>
      </c>
      <c r="G238" s="5">
        <f t="shared" si="61"/>
        <v>7200000</v>
      </c>
      <c r="H238" s="5">
        <f t="shared" si="61"/>
        <v>7200000</v>
      </c>
    </row>
    <row r="239" spans="1:9" ht="94.5" x14ac:dyDescent="0.2">
      <c r="A239" s="57" t="s">
        <v>534</v>
      </c>
      <c r="B239" s="58" t="s">
        <v>44</v>
      </c>
      <c r="C239" s="58" t="s">
        <v>89</v>
      </c>
      <c r="D239" s="58" t="s">
        <v>478</v>
      </c>
      <c r="E239" s="58" t="s">
        <v>16</v>
      </c>
      <c r="F239" s="59">
        <f>F240</f>
        <v>36430944.130000003</v>
      </c>
      <c r="G239" s="59">
        <f t="shared" ref="G239:H240" si="62">G240</f>
        <v>7200000</v>
      </c>
      <c r="H239" s="59">
        <f t="shared" si="62"/>
        <v>7200000</v>
      </c>
      <c r="I239" s="37"/>
    </row>
    <row r="240" spans="1:9" ht="47.25" x14ac:dyDescent="0.2">
      <c r="A240" s="4" t="s">
        <v>34</v>
      </c>
      <c r="B240" s="7" t="s">
        <v>44</v>
      </c>
      <c r="C240" s="7" t="s">
        <v>89</v>
      </c>
      <c r="D240" s="7" t="s">
        <v>478</v>
      </c>
      <c r="E240" s="7" t="s">
        <v>35</v>
      </c>
      <c r="F240" s="5">
        <f>F241</f>
        <v>36430944.130000003</v>
      </c>
      <c r="G240" s="5">
        <f t="shared" si="62"/>
        <v>7200000</v>
      </c>
      <c r="H240" s="5">
        <f t="shared" si="62"/>
        <v>7200000</v>
      </c>
    </row>
    <row r="241" spans="1:8" ht="47.25" x14ac:dyDescent="0.2">
      <c r="A241" s="4" t="s">
        <v>36</v>
      </c>
      <c r="B241" s="7" t="s">
        <v>44</v>
      </c>
      <c r="C241" s="7" t="s">
        <v>89</v>
      </c>
      <c r="D241" s="7" t="s">
        <v>478</v>
      </c>
      <c r="E241" s="7" t="s">
        <v>37</v>
      </c>
      <c r="F241" s="59">
        <v>36430944.130000003</v>
      </c>
      <c r="G241" s="5">
        <v>7200000</v>
      </c>
      <c r="H241" s="5">
        <v>7200000</v>
      </c>
    </row>
    <row r="242" spans="1:8" ht="47.25" x14ac:dyDescent="0.2">
      <c r="A242" s="4" t="s">
        <v>19</v>
      </c>
      <c r="B242" s="9" t="s">
        <v>44</v>
      </c>
      <c r="C242" s="9" t="s">
        <v>89</v>
      </c>
      <c r="D242" s="9" t="s">
        <v>20</v>
      </c>
      <c r="E242" s="7" t="s">
        <v>16</v>
      </c>
      <c r="F242" s="5">
        <f t="shared" ref="F242:H244" si="63">F243</f>
        <v>3387.08</v>
      </c>
      <c r="G242" s="5">
        <f t="shared" si="63"/>
        <v>3387.08</v>
      </c>
      <c r="H242" s="5">
        <f t="shared" si="63"/>
        <v>3387.08</v>
      </c>
    </row>
    <row r="243" spans="1:8" ht="47.25" x14ac:dyDescent="0.2">
      <c r="A243" s="4" t="s">
        <v>21</v>
      </c>
      <c r="B243" s="9" t="s">
        <v>44</v>
      </c>
      <c r="C243" s="9" t="s">
        <v>89</v>
      </c>
      <c r="D243" s="9" t="s">
        <v>22</v>
      </c>
      <c r="E243" s="9" t="s">
        <v>16</v>
      </c>
      <c r="F243" s="5">
        <f t="shared" si="63"/>
        <v>3387.08</v>
      </c>
      <c r="G243" s="5">
        <f t="shared" si="63"/>
        <v>3387.08</v>
      </c>
      <c r="H243" s="5">
        <f t="shared" si="63"/>
        <v>3387.08</v>
      </c>
    </row>
    <row r="244" spans="1:8" ht="15.75" x14ac:dyDescent="0.2">
      <c r="A244" s="4" t="s">
        <v>23</v>
      </c>
      <c r="B244" s="9" t="s">
        <v>44</v>
      </c>
      <c r="C244" s="9" t="s">
        <v>89</v>
      </c>
      <c r="D244" s="9" t="s">
        <v>24</v>
      </c>
      <c r="E244" s="9" t="s">
        <v>16</v>
      </c>
      <c r="F244" s="5">
        <f>F245</f>
        <v>3387.08</v>
      </c>
      <c r="G244" s="5">
        <f t="shared" si="63"/>
        <v>3387.08</v>
      </c>
      <c r="H244" s="5">
        <f t="shared" si="63"/>
        <v>3387.08</v>
      </c>
    </row>
    <row r="245" spans="1:8" ht="157.5" x14ac:dyDescent="0.2">
      <c r="A245" s="4" t="s">
        <v>185</v>
      </c>
      <c r="B245" s="9" t="s">
        <v>44</v>
      </c>
      <c r="C245" s="9" t="s">
        <v>89</v>
      </c>
      <c r="D245" s="9" t="s">
        <v>186</v>
      </c>
      <c r="E245" s="9" t="s">
        <v>16</v>
      </c>
      <c r="F245" s="5">
        <f t="shared" ref="F245:H246" si="64">F246</f>
        <v>3387.08</v>
      </c>
      <c r="G245" s="5">
        <f t="shared" si="64"/>
        <v>3387.08</v>
      </c>
      <c r="H245" s="5">
        <f t="shared" si="64"/>
        <v>3387.08</v>
      </c>
    </row>
    <row r="246" spans="1:8" ht="47.25" x14ac:dyDescent="0.2">
      <c r="A246" s="10" t="s">
        <v>34</v>
      </c>
      <c r="B246" s="9" t="s">
        <v>44</v>
      </c>
      <c r="C246" s="9" t="s">
        <v>89</v>
      </c>
      <c r="D246" s="9" t="s">
        <v>186</v>
      </c>
      <c r="E246" s="9" t="s">
        <v>35</v>
      </c>
      <c r="F246" s="5">
        <f t="shared" si="64"/>
        <v>3387.08</v>
      </c>
      <c r="G246" s="5">
        <f t="shared" si="64"/>
        <v>3387.08</v>
      </c>
      <c r="H246" s="5">
        <f t="shared" si="64"/>
        <v>3387.08</v>
      </c>
    </row>
    <row r="247" spans="1:8" ht="47.25" x14ac:dyDescent="0.2">
      <c r="A247" s="10" t="s">
        <v>36</v>
      </c>
      <c r="B247" s="9" t="s">
        <v>44</v>
      </c>
      <c r="C247" s="9" t="s">
        <v>89</v>
      </c>
      <c r="D247" s="9" t="s">
        <v>186</v>
      </c>
      <c r="E247" s="9" t="s">
        <v>37</v>
      </c>
      <c r="F247" s="14">
        <v>3387.08</v>
      </c>
      <c r="G247" s="5">
        <v>3387.08</v>
      </c>
      <c r="H247" s="5">
        <v>3387.08</v>
      </c>
    </row>
    <row r="248" spans="1:8" ht="31.5" x14ac:dyDescent="0.2">
      <c r="A248" s="12" t="s">
        <v>92</v>
      </c>
      <c r="B248" s="8" t="s">
        <v>44</v>
      </c>
      <c r="C248" s="8" t="s">
        <v>83</v>
      </c>
      <c r="D248" s="8" t="s">
        <v>15</v>
      </c>
      <c r="E248" s="8" t="s">
        <v>16</v>
      </c>
      <c r="F248" s="13">
        <f>F249</f>
        <v>58530242.969999999</v>
      </c>
      <c r="G248" s="13">
        <f t="shared" ref="G248:H248" si="65">G249</f>
        <v>21500000</v>
      </c>
      <c r="H248" s="13">
        <f t="shared" si="65"/>
        <v>22000000</v>
      </c>
    </row>
    <row r="249" spans="1:8" ht="47.25" x14ac:dyDescent="0.2">
      <c r="A249" s="4" t="s">
        <v>460</v>
      </c>
      <c r="B249" s="7" t="s">
        <v>44</v>
      </c>
      <c r="C249" s="7" t="s">
        <v>83</v>
      </c>
      <c r="D249" s="7" t="s">
        <v>387</v>
      </c>
      <c r="E249" s="7" t="s">
        <v>16</v>
      </c>
      <c r="F249" s="5">
        <f>F250+F257+F270+F274</f>
        <v>58530242.969999999</v>
      </c>
      <c r="G249" s="5">
        <f>G250+G257+G270+G274</f>
        <v>21500000</v>
      </c>
      <c r="H249" s="5">
        <f>H250+H257+H270+H274</f>
        <v>22000000</v>
      </c>
    </row>
    <row r="250" spans="1:8" ht="94.5" x14ac:dyDescent="0.2">
      <c r="A250" s="4" t="s">
        <v>388</v>
      </c>
      <c r="B250" s="7" t="s">
        <v>44</v>
      </c>
      <c r="C250" s="7" t="s">
        <v>83</v>
      </c>
      <c r="D250" s="7" t="s">
        <v>389</v>
      </c>
      <c r="E250" s="7" t="s">
        <v>16</v>
      </c>
      <c r="F250" s="5">
        <f>F251+F254</f>
        <v>36500000</v>
      </c>
      <c r="G250" s="5">
        <f t="shared" ref="G250:H250" si="66">G251+G254</f>
        <v>21500000</v>
      </c>
      <c r="H250" s="5">
        <f t="shared" si="66"/>
        <v>22000000</v>
      </c>
    </row>
    <row r="251" spans="1:8" ht="47.25" x14ac:dyDescent="0.2">
      <c r="A251" s="4" t="s">
        <v>390</v>
      </c>
      <c r="B251" s="7" t="s">
        <v>44</v>
      </c>
      <c r="C251" s="7" t="s">
        <v>83</v>
      </c>
      <c r="D251" s="7" t="s">
        <v>391</v>
      </c>
      <c r="E251" s="7" t="s">
        <v>16</v>
      </c>
      <c r="F251" s="5">
        <f t="shared" ref="F251:H252" si="67">F252</f>
        <v>32500000</v>
      </c>
      <c r="G251" s="5">
        <f t="shared" si="67"/>
        <v>21500000</v>
      </c>
      <c r="H251" s="5">
        <f t="shared" si="67"/>
        <v>22000000</v>
      </c>
    </row>
    <row r="252" spans="1:8" ht="47.25" x14ac:dyDescent="0.2">
      <c r="A252" s="4" t="s">
        <v>34</v>
      </c>
      <c r="B252" s="7" t="s">
        <v>44</v>
      </c>
      <c r="C252" s="7" t="s">
        <v>83</v>
      </c>
      <c r="D252" s="7" t="s">
        <v>391</v>
      </c>
      <c r="E252" s="7" t="s">
        <v>35</v>
      </c>
      <c r="F252" s="5">
        <f t="shared" si="67"/>
        <v>32500000</v>
      </c>
      <c r="G252" s="5">
        <f t="shared" si="67"/>
        <v>21500000</v>
      </c>
      <c r="H252" s="5">
        <f t="shared" si="67"/>
        <v>22000000</v>
      </c>
    </row>
    <row r="253" spans="1:8" ht="47.25" x14ac:dyDescent="0.2">
      <c r="A253" s="4" t="s">
        <v>36</v>
      </c>
      <c r="B253" s="7" t="s">
        <v>44</v>
      </c>
      <c r="C253" s="7" t="s">
        <v>83</v>
      </c>
      <c r="D253" s="7" t="s">
        <v>391</v>
      </c>
      <c r="E253" s="7" t="s">
        <v>37</v>
      </c>
      <c r="F253" s="5">
        <v>32500000</v>
      </c>
      <c r="G253" s="5">
        <v>21500000</v>
      </c>
      <c r="H253" s="5">
        <v>22000000</v>
      </c>
    </row>
    <row r="254" spans="1:8" ht="31.5" x14ac:dyDescent="0.2">
      <c r="A254" s="4" t="s">
        <v>392</v>
      </c>
      <c r="B254" s="7" t="s">
        <v>44</v>
      </c>
      <c r="C254" s="7" t="s">
        <v>83</v>
      </c>
      <c r="D254" s="7" t="s">
        <v>393</v>
      </c>
      <c r="E254" s="7" t="s">
        <v>16</v>
      </c>
      <c r="F254" s="5">
        <f>F255</f>
        <v>4000000</v>
      </c>
      <c r="G254" s="5">
        <f t="shared" ref="G254:H255" si="68">G255</f>
        <v>0</v>
      </c>
      <c r="H254" s="5">
        <f t="shared" si="68"/>
        <v>0</v>
      </c>
    </row>
    <row r="255" spans="1:8" ht="47.25" x14ac:dyDescent="0.2">
      <c r="A255" s="4" t="s">
        <v>34</v>
      </c>
      <c r="B255" s="7" t="s">
        <v>44</v>
      </c>
      <c r="C255" s="7" t="s">
        <v>83</v>
      </c>
      <c r="D255" s="7" t="s">
        <v>393</v>
      </c>
      <c r="E255" s="7" t="s">
        <v>35</v>
      </c>
      <c r="F255" s="5">
        <f>F256</f>
        <v>4000000</v>
      </c>
      <c r="G255" s="5">
        <f t="shared" si="68"/>
        <v>0</v>
      </c>
      <c r="H255" s="5">
        <f t="shared" si="68"/>
        <v>0</v>
      </c>
    </row>
    <row r="256" spans="1:8" ht="47.25" x14ac:dyDescent="0.2">
      <c r="A256" s="4" t="s">
        <v>36</v>
      </c>
      <c r="B256" s="7" t="s">
        <v>44</v>
      </c>
      <c r="C256" s="7" t="s">
        <v>83</v>
      </c>
      <c r="D256" s="7" t="s">
        <v>393</v>
      </c>
      <c r="E256" s="7" t="s">
        <v>37</v>
      </c>
      <c r="F256" s="5">
        <v>4000000</v>
      </c>
      <c r="G256" s="5">
        <v>0</v>
      </c>
      <c r="H256" s="5">
        <v>0</v>
      </c>
    </row>
    <row r="257" spans="1:8" ht="157.5" x14ac:dyDescent="0.2">
      <c r="A257" s="4" t="s">
        <v>395</v>
      </c>
      <c r="B257" s="7" t="s">
        <v>44</v>
      </c>
      <c r="C257" s="7" t="s">
        <v>83</v>
      </c>
      <c r="D257" s="7" t="s">
        <v>394</v>
      </c>
      <c r="E257" s="7" t="s">
        <v>16</v>
      </c>
      <c r="F257" s="5">
        <f>F258+F261+F264+F267</f>
        <v>11730242.970000001</v>
      </c>
      <c r="G257" s="5">
        <f t="shared" ref="G257:H257" si="69">G258+G261+G264+G267</f>
        <v>0</v>
      </c>
      <c r="H257" s="5">
        <f t="shared" si="69"/>
        <v>0</v>
      </c>
    </row>
    <row r="258" spans="1:8" ht="78.75" hidden="1" x14ac:dyDescent="0.2">
      <c r="A258" s="4" t="s">
        <v>396</v>
      </c>
      <c r="B258" s="7" t="s">
        <v>44</v>
      </c>
      <c r="C258" s="7" t="s">
        <v>83</v>
      </c>
      <c r="D258" s="7" t="s">
        <v>397</v>
      </c>
      <c r="E258" s="7" t="s">
        <v>16</v>
      </c>
      <c r="F258" s="5">
        <f>F259</f>
        <v>0</v>
      </c>
      <c r="G258" s="5">
        <f t="shared" ref="G258:H259" si="70">G259</f>
        <v>0</v>
      </c>
      <c r="H258" s="5">
        <f t="shared" si="70"/>
        <v>0</v>
      </c>
    </row>
    <row r="259" spans="1:8" ht="47.25" hidden="1" x14ac:dyDescent="0.2">
      <c r="A259" s="4" t="s">
        <v>34</v>
      </c>
      <c r="B259" s="7" t="s">
        <v>44</v>
      </c>
      <c r="C259" s="7" t="s">
        <v>83</v>
      </c>
      <c r="D259" s="7" t="s">
        <v>397</v>
      </c>
      <c r="E259" s="7" t="s">
        <v>35</v>
      </c>
      <c r="F259" s="5">
        <f>F260</f>
        <v>0</v>
      </c>
      <c r="G259" s="5">
        <f t="shared" si="70"/>
        <v>0</v>
      </c>
      <c r="H259" s="5">
        <f t="shared" si="70"/>
        <v>0</v>
      </c>
    </row>
    <row r="260" spans="1:8" ht="47.25" hidden="1" x14ac:dyDescent="0.2">
      <c r="A260" s="4" t="s">
        <v>36</v>
      </c>
      <c r="B260" s="7" t="s">
        <v>44</v>
      </c>
      <c r="C260" s="7" t="s">
        <v>83</v>
      </c>
      <c r="D260" s="7" t="s">
        <v>397</v>
      </c>
      <c r="E260" s="7" t="s">
        <v>37</v>
      </c>
      <c r="F260" s="5"/>
      <c r="G260" s="5"/>
      <c r="H260" s="5"/>
    </row>
    <row r="261" spans="1:8" ht="110.25" x14ac:dyDescent="0.2">
      <c r="A261" s="4" t="s">
        <v>398</v>
      </c>
      <c r="B261" s="7" t="s">
        <v>44</v>
      </c>
      <c r="C261" s="7" t="s">
        <v>83</v>
      </c>
      <c r="D261" s="7" t="s">
        <v>399</v>
      </c>
      <c r="E261" s="7" t="s">
        <v>16</v>
      </c>
      <c r="F261" s="5">
        <f>F262</f>
        <v>11730242.970000001</v>
      </c>
      <c r="G261" s="5">
        <f t="shared" ref="G261:H261" si="71">G262</f>
        <v>0</v>
      </c>
      <c r="H261" s="5">
        <f t="shared" si="71"/>
        <v>0</v>
      </c>
    </row>
    <row r="262" spans="1:8" ht="47.25" x14ac:dyDescent="0.2">
      <c r="A262" s="4" t="s">
        <v>34</v>
      </c>
      <c r="B262" s="7" t="s">
        <v>44</v>
      </c>
      <c r="C262" s="7" t="s">
        <v>83</v>
      </c>
      <c r="D262" s="7" t="s">
        <v>399</v>
      </c>
      <c r="E262" s="7" t="s">
        <v>35</v>
      </c>
      <c r="F262" s="5">
        <f>F263</f>
        <v>11730242.970000001</v>
      </c>
      <c r="G262" s="5">
        <f t="shared" ref="G262:H262" si="72">G263</f>
        <v>0</v>
      </c>
      <c r="H262" s="5">
        <f t="shared" si="72"/>
        <v>0</v>
      </c>
    </row>
    <row r="263" spans="1:8" ht="47.25" x14ac:dyDescent="0.2">
      <c r="A263" s="4" t="s">
        <v>36</v>
      </c>
      <c r="B263" s="7" t="s">
        <v>44</v>
      </c>
      <c r="C263" s="7" t="s">
        <v>83</v>
      </c>
      <c r="D263" s="7" t="s">
        <v>399</v>
      </c>
      <c r="E263" s="7" t="s">
        <v>37</v>
      </c>
      <c r="F263" s="5">
        <v>11730242.970000001</v>
      </c>
      <c r="G263" s="5">
        <v>0</v>
      </c>
      <c r="H263" s="5">
        <v>0</v>
      </c>
    </row>
    <row r="264" spans="1:8" ht="47.25" hidden="1" x14ac:dyDescent="0.2">
      <c r="A264" s="4" t="s">
        <v>547</v>
      </c>
      <c r="B264" s="7" t="s">
        <v>44</v>
      </c>
      <c r="C264" s="7" t="s">
        <v>83</v>
      </c>
      <c r="D264" s="7" t="s">
        <v>400</v>
      </c>
      <c r="E264" s="7" t="s">
        <v>16</v>
      </c>
      <c r="F264" s="5">
        <f>F265</f>
        <v>0</v>
      </c>
      <c r="G264" s="5">
        <f t="shared" ref="G264:H265" si="73">G265</f>
        <v>0</v>
      </c>
      <c r="H264" s="5">
        <f t="shared" si="73"/>
        <v>0</v>
      </c>
    </row>
    <row r="265" spans="1:8" ht="47.25" hidden="1" x14ac:dyDescent="0.2">
      <c r="A265" s="4" t="s">
        <v>34</v>
      </c>
      <c r="B265" s="7" t="s">
        <v>44</v>
      </c>
      <c r="C265" s="7" t="s">
        <v>83</v>
      </c>
      <c r="D265" s="7" t="s">
        <v>400</v>
      </c>
      <c r="E265" s="7" t="s">
        <v>35</v>
      </c>
      <c r="F265" s="5">
        <f>F266</f>
        <v>0</v>
      </c>
      <c r="G265" s="5">
        <f t="shared" si="73"/>
        <v>0</v>
      </c>
      <c r="H265" s="5">
        <f t="shared" si="73"/>
        <v>0</v>
      </c>
    </row>
    <row r="266" spans="1:8" ht="47.25" hidden="1" x14ac:dyDescent="0.2">
      <c r="A266" s="4" t="s">
        <v>36</v>
      </c>
      <c r="B266" s="7" t="s">
        <v>44</v>
      </c>
      <c r="C266" s="7" t="s">
        <v>83</v>
      </c>
      <c r="D266" s="7" t="s">
        <v>400</v>
      </c>
      <c r="E266" s="7" t="s">
        <v>37</v>
      </c>
      <c r="F266" s="5"/>
      <c r="G266" s="5"/>
      <c r="H266" s="5"/>
    </row>
    <row r="267" spans="1:8" ht="67.5" hidden="1" customHeight="1" x14ac:dyDescent="0.2">
      <c r="A267" s="4" t="s">
        <v>548</v>
      </c>
      <c r="B267" s="7" t="s">
        <v>44</v>
      </c>
      <c r="C267" s="7" t="s">
        <v>83</v>
      </c>
      <c r="D267" s="7" t="s">
        <v>401</v>
      </c>
      <c r="E267" s="7" t="s">
        <v>16</v>
      </c>
      <c r="F267" s="5">
        <f>F268</f>
        <v>0</v>
      </c>
      <c r="G267" s="5">
        <f t="shared" ref="G267:H268" si="74">G268</f>
        <v>0</v>
      </c>
      <c r="H267" s="5">
        <f t="shared" si="74"/>
        <v>0</v>
      </c>
    </row>
    <row r="268" spans="1:8" ht="47.25" hidden="1" x14ac:dyDescent="0.2">
      <c r="A268" s="4" t="s">
        <v>34</v>
      </c>
      <c r="B268" s="7" t="s">
        <v>44</v>
      </c>
      <c r="C268" s="7" t="s">
        <v>83</v>
      </c>
      <c r="D268" s="7" t="s">
        <v>401</v>
      </c>
      <c r="E268" s="7" t="s">
        <v>35</v>
      </c>
      <c r="F268" s="5">
        <f>F269</f>
        <v>0</v>
      </c>
      <c r="G268" s="5">
        <f t="shared" si="74"/>
        <v>0</v>
      </c>
      <c r="H268" s="5">
        <f t="shared" si="74"/>
        <v>0</v>
      </c>
    </row>
    <row r="269" spans="1:8" ht="47.25" hidden="1" x14ac:dyDescent="0.2">
      <c r="A269" s="4" t="s">
        <v>36</v>
      </c>
      <c r="B269" s="7" t="s">
        <v>44</v>
      </c>
      <c r="C269" s="7" t="s">
        <v>83</v>
      </c>
      <c r="D269" s="7" t="s">
        <v>401</v>
      </c>
      <c r="E269" s="7" t="s">
        <v>37</v>
      </c>
      <c r="F269" s="5"/>
      <c r="G269" s="5"/>
      <c r="H269" s="5"/>
    </row>
    <row r="270" spans="1:8" ht="94.5" x14ac:dyDescent="0.2">
      <c r="A270" s="4" t="s">
        <v>402</v>
      </c>
      <c r="B270" s="7" t="s">
        <v>44</v>
      </c>
      <c r="C270" s="7" t="s">
        <v>83</v>
      </c>
      <c r="D270" s="7" t="s">
        <v>403</v>
      </c>
      <c r="E270" s="7" t="s">
        <v>16</v>
      </c>
      <c r="F270" s="5">
        <f>F271</f>
        <v>5000000</v>
      </c>
      <c r="G270" s="5">
        <f t="shared" ref="G270:H270" si="75">G271</f>
        <v>0</v>
      </c>
      <c r="H270" s="5">
        <f t="shared" si="75"/>
        <v>0</v>
      </c>
    </row>
    <row r="271" spans="1:8" ht="110.25" x14ac:dyDescent="0.2">
      <c r="A271" s="4" t="s">
        <v>404</v>
      </c>
      <c r="B271" s="7" t="s">
        <v>44</v>
      </c>
      <c r="C271" s="7" t="s">
        <v>83</v>
      </c>
      <c r="D271" s="7" t="s">
        <v>405</v>
      </c>
      <c r="E271" s="7" t="s">
        <v>16</v>
      </c>
      <c r="F271" s="5">
        <f>F272</f>
        <v>5000000</v>
      </c>
      <c r="G271" s="5">
        <f t="shared" ref="G271:H272" si="76">G272</f>
        <v>0</v>
      </c>
      <c r="H271" s="5">
        <f t="shared" si="76"/>
        <v>0</v>
      </c>
    </row>
    <row r="272" spans="1:8" ht="47.25" x14ac:dyDescent="0.2">
      <c r="A272" s="4" t="s">
        <v>34</v>
      </c>
      <c r="B272" s="7" t="s">
        <v>44</v>
      </c>
      <c r="C272" s="7" t="s">
        <v>83</v>
      </c>
      <c r="D272" s="7" t="s">
        <v>405</v>
      </c>
      <c r="E272" s="7" t="s">
        <v>35</v>
      </c>
      <c r="F272" s="5">
        <f>F273</f>
        <v>5000000</v>
      </c>
      <c r="G272" s="5">
        <f t="shared" si="76"/>
        <v>0</v>
      </c>
      <c r="H272" s="5">
        <f t="shared" si="76"/>
        <v>0</v>
      </c>
    </row>
    <row r="273" spans="1:8" ht="47.25" x14ac:dyDescent="0.2">
      <c r="A273" s="4" t="s">
        <v>36</v>
      </c>
      <c r="B273" s="7" t="s">
        <v>44</v>
      </c>
      <c r="C273" s="7" t="s">
        <v>83</v>
      </c>
      <c r="D273" s="7" t="s">
        <v>405</v>
      </c>
      <c r="E273" s="7" t="s">
        <v>37</v>
      </c>
      <c r="F273" s="5">
        <v>5000000</v>
      </c>
      <c r="G273" s="5">
        <v>0</v>
      </c>
      <c r="H273" s="5">
        <v>0</v>
      </c>
    </row>
    <row r="274" spans="1:8" ht="126" x14ac:dyDescent="0.2">
      <c r="A274" s="4" t="s">
        <v>406</v>
      </c>
      <c r="B274" s="7" t="s">
        <v>44</v>
      </c>
      <c r="C274" s="7" t="s">
        <v>83</v>
      </c>
      <c r="D274" s="7" t="s">
        <v>407</v>
      </c>
      <c r="E274" s="7" t="s">
        <v>16</v>
      </c>
      <c r="F274" s="5">
        <f>F275</f>
        <v>5300000</v>
      </c>
      <c r="G274" s="5">
        <f t="shared" ref="G274:H274" si="77">G275</f>
        <v>0</v>
      </c>
      <c r="H274" s="5">
        <f t="shared" si="77"/>
        <v>0</v>
      </c>
    </row>
    <row r="275" spans="1:8" ht="63" x14ac:dyDescent="0.2">
      <c r="A275" s="4" t="s">
        <v>408</v>
      </c>
      <c r="B275" s="7" t="s">
        <v>44</v>
      </c>
      <c r="C275" s="7" t="s">
        <v>83</v>
      </c>
      <c r="D275" s="7" t="s">
        <v>409</v>
      </c>
      <c r="E275" s="7" t="s">
        <v>16</v>
      </c>
      <c r="F275" s="5">
        <f>F276</f>
        <v>5300000</v>
      </c>
      <c r="G275" s="5">
        <f t="shared" ref="G275:H275" si="78">G276</f>
        <v>0</v>
      </c>
      <c r="H275" s="5">
        <f t="shared" si="78"/>
        <v>0</v>
      </c>
    </row>
    <row r="276" spans="1:8" ht="47.25" x14ac:dyDescent="0.2">
      <c r="A276" s="4" t="s">
        <v>34</v>
      </c>
      <c r="B276" s="7" t="s">
        <v>44</v>
      </c>
      <c r="C276" s="7" t="s">
        <v>83</v>
      </c>
      <c r="D276" s="7" t="s">
        <v>409</v>
      </c>
      <c r="E276" s="7" t="s">
        <v>35</v>
      </c>
      <c r="F276" s="5">
        <f>F277</f>
        <v>5300000</v>
      </c>
      <c r="G276" s="5">
        <f t="shared" ref="G276:H276" si="79">G277</f>
        <v>0</v>
      </c>
      <c r="H276" s="5">
        <f t="shared" si="79"/>
        <v>0</v>
      </c>
    </row>
    <row r="277" spans="1:8" ht="47.25" x14ac:dyDescent="0.2">
      <c r="A277" s="4" t="s">
        <v>36</v>
      </c>
      <c r="B277" s="7" t="s">
        <v>44</v>
      </c>
      <c r="C277" s="7" t="s">
        <v>83</v>
      </c>
      <c r="D277" s="7" t="s">
        <v>409</v>
      </c>
      <c r="E277" s="7" t="s">
        <v>37</v>
      </c>
      <c r="F277" s="5">
        <v>5300000</v>
      </c>
      <c r="G277" s="5">
        <v>0</v>
      </c>
      <c r="H277" s="5">
        <v>0</v>
      </c>
    </row>
    <row r="278" spans="1:8" ht="31.5" x14ac:dyDescent="0.2">
      <c r="A278" s="12" t="s">
        <v>93</v>
      </c>
      <c r="B278" s="8" t="s">
        <v>44</v>
      </c>
      <c r="C278" s="8" t="s">
        <v>94</v>
      </c>
      <c r="D278" s="8" t="s">
        <v>15</v>
      </c>
      <c r="E278" s="8" t="s">
        <v>16</v>
      </c>
      <c r="F278" s="13">
        <f>F289+F279+F284</f>
        <v>21869656.420000002</v>
      </c>
      <c r="G278" s="13">
        <f>G289+G279+G284</f>
        <v>100000</v>
      </c>
      <c r="H278" s="13">
        <f>H289+H279+H284</f>
        <v>0</v>
      </c>
    </row>
    <row r="279" spans="1:8" ht="100.5" customHeight="1" x14ac:dyDescent="0.2">
      <c r="A279" s="4" t="s">
        <v>459</v>
      </c>
      <c r="B279" s="7" t="s">
        <v>44</v>
      </c>
      <c r="C279" s="7" t="s">
        <v>94</v>
      </c>
      <c r="D279" s="7" t="s">
        <v>431</v>
      </c>
      <c r="E279" s="7" t="s">
        <v>16</v>
      </c>
      <c r="F279" s="5">
        <f>F280</f>
        <v>100000</v>
      </c>
      <c r="G279" s="5">
        <f t="shared" ref="G279:H280" si="80">G280</f>
        <v>100000</v>
      </c>
      <c r="H279" s="5">
        <f t="shared" si="80"/>
        <v>0</v>
      </c>
    </row>
    <row r="280" spans="1:8" ht="83.25" customHeight="1" x14ac:dyDescent="0.2">
      <c r="A280" s="4" t="s">
        <v>433</v>
      </c>
      <c r="B280" s="7" t="s">
        <v>44</v>
      </c>
      <c r="C280" s="7" t="s">
        <v>94</v>
      </c>
      <c r="D280" s="7" t="s">
        <v>432</v>
      </c>
      <c r="E280" s="7" t="s">
        <v>16</v>
      </c>
      <c r="F280" s="5">
        <f>F281</f>
        <v>100000</v>
      </c>
      <c r="G280" s="5">
        <f t="shared" si="80"/>
        <v>100000</v>
      </c>
      <c r="H280" s="5">
        <f t="shared" si="80"/>
        <v>0</v>
      </c>
    </row>
    <row r="281" spans="1:8" ht="63" x14ac:dyDescent="0.2">
      <c r="A281" s="4" t="s">
        <v>435</v>
      </c>
      <c r="B281" s="7" t="s">
        <v>44</v>
      </c>
      <c r="C281" s="7" t="s">
        <v>94</v>
      </c>
      <c r="D281" s="7" t="s">
        <v>434</v>
      </c>
      <c r="E281" s="7" t="s">
        <v>16</v>
      </c>
      <c r="F281" s="5">
        <f>F282</f>
        <v>100000</v>
      </c>
      <c r="G281" s="5">
        <f t="shared" ref="G281:H282" si="81">G282</f>
        <v>100000</v>
      </c>
      <c r="H281" s="5">
        <f t="shared" si="81"/>
        <v>0</v>
      </c>
    </row>
    <row r="282" spans="1:8" ht="15.75" x14ac:dyDescent="0.2">
      <c r="A282" s="4" t="s">
        <v>38</v>
      </c>
      <c r="B282" s="7" t="s">
        <v>44</v>
      </c>
      <c r="C282" s="7" t="s">
        <v>94</v>
      </c>
      <c r="D282" s="7" t="s">
        <v>434</v>
      </c>
      <c r="E282" s="7" t="s">
        <v>39</v>
      </c>
      <c r="F282" s="5">
        <f>F283</f>
        <v>100000</v>
      </c>
      <c r="G282" s="5">
        <f t="shared" si="81"/>
        <v>100000</v>
      </c>
      <c r="H282" s="5">
        <f t="shared" si="81"/>
        <v>0</v>
      </c>
    </row>
    <row r="283" spans="1:8" ht="78.75" x14ac:dyDescent="0.2">
      <c r="A283" s="4" t="s">
        <v>90</v>
      </c>
      <c r="B283" s="7" t="s">
        <v>44</v>
      </c>
      <c r="C283" s="7" t="s">
        <v>94</v>
      </c>
      <c r="D283" s="7" t="s">
        <v>434</v>
      </c>
      <c r="E283" s="7" t="s">
        <v>91</v>
      </c>
      <c r="F283" s="5">
        <v>100000</v>
      </c>
      <c r="G283" s="5">
        <v>100000</v>
      </c>
      <c r="H283" s="5">
        <v>0</v>
      </c>
    </row>
    <row r="284" spans="1:8" ht="47.25" x14ac:dyDescent="0.2">
      <c r="A284" s="4" t="s">
        <v>441</v>
      </c>
      <c r="B284" s="7" t="s">
        <v>44</v>
      </c>
      <c r="C284" s="7" t="s">
        <v>94</v>
      </c>
      <c r="D284" s="7" t="s">
        <v>442</v>
      </c>
      <c r="E284" s="7" t="s">
        <v>16</v>
      </c>
      <c r="F284" s="5">
        <f>F285</f>
        <v>19473656.420000002</v>
      </c>
      <c r="G284" s="5">
        <f t="shared" ref="G284:H285" si="82">G285</f>
        <v>0</v>
      </c>
      <c r="H284" s="5">
        <f t="shared" si="82"/>
        <v>0</v>
      </c>
    </row>
    <row r="285" spans="1:8" ht="47.25" x14ac:dyDescent="0.2">
      <c r="A285" s="4" t="s">
        <v>443</v>
      </c>
      <c r="B285" s="7" t="s">
        <v>44</v>
      </c>
      <c r="C285" s="7" t="s">
        <v>94</v>
      </c>
      <c r="D285" s="7" t="s">
        <v>444</v>
      </c>
      <c r="E285" s="7" t="s">
        <v>16</v>
      </c>
      <c r="F285" s="5">
        <f>F286</f>
        <v>19473656.420000002</v>
      </c>
      <c r="G285" s="5">
        <f t="shared" si="82"/>
        <v>0</v>
      </c>
      <c r="H285" s="5">
        <f t="shared" si="82"/>
        <v>0</v>
      </c>
    </row>
    <row r="286" spans="1:8" ht="52.5" customHeight="1" x14ac:dyDescent="0.2">
      <c r="A286" s="60" t="s">
        <v>535</v>
      </c>
      <c r="B286" s="58" t="s">
        <v>44</v>
      </c>
      <c r="C286" s="58" t="s">
        <v>94</v>
      </c>
      <c r="D286" s="58" t="s">
        <v>445</v>
      </c>
      <c r="E286" s="58" t="s">
        <v>16</v>
      </c>
      <c r="F286" s="59">
        <f>F287</f>
        <v>19473656.420000002</v>
      </c>
      <c r="G286" s="59">
        <f t="shared" ref="G286:H287" si="83">G287</f>
        <v>0</v>
      </c>
      <c r="H286" s="59">
        <f t="shared" si="83"/>
        <v>0</v>
      </c>
    </row>
    <row r="287" spans="1:8" ht="47.25" x14ac:dyDescent="0.2">
      <c r="A287" s="4" t="s">
        <v>34</v>
      </c>
      <c r="B287" s="7" t="s">
        <v>44</v>
      </c>
      <c r="C287" s="7" t="s">
        <v>94</v>
      </c>
      <c r="D287" s="7" t="s">
        <v>445</v>
      </c>
      <c r="E287" s="7" t="s">
        <v>35</v>
      </c>
      <c r="F287" s="5">
        <f>F288</f>
        <v>19473656.420000002</v>
      </c>
      <c r="G287" s="5">
        <f t="shared" si="83"/>
        <v>0</v>
      </c>
      <c r="H287" s="5">
        <f t="shared" si="83"/>
        <v>0</v>
      </c>
    </row>
    <row r="288" spans="1:8" ht="47.25" x14ac:dyDescent="0.2">
      <c r="A288" s="4" t="s">
        <v>36</v>
      </c>
      <c r="B288" s="7" t="s">
        <v>44</v>
      </c>
      <c r="C288" s="7" t="s">
        <v>94</v>
      </c>
      <c r="D288" s="7" t="s">
        <v>445</v>
      </c>
      <c r="E288" s="7" t="s">
        <v>37</v>
      </c>
      <c r="F288" s="59">
        <v>19473656.420000002</v>
      </c>
      <c r="G288" s="5">
        <v>0</v>
      </c>
      <c r="H288" s="5">
        <v>0</v>
      </c>
    </row>
    <row r="289" spans="1:8" ht="47.25" x14ac:dyDescent="0.2">
      <c r="A289" s="10" t="s">
        <v>19</v>
      </c>
      <c r="B289" s="9" t="s">
        <v>44</v>
      </c>
      <c r="C289" s="9" t="s">
        <v>94</v>
      </c>
      <c r="D289" s="9" t="s">
        <v>20</v>
      </c>
      <c r="E289" s="9" t="s">
        <v>16</v>
      </c>
      <c r="F289" s="14">
        <f t="shared" ref="F289:H290" si="84">F290</f>
        <v>2296000</v>
      </c>
      <c r="G289" s="14">
        <f t="shared" si="84"/>
        <v>0</v>
      </c>
      <c r="H289" s="14">
        <f t="shared" si="84"/>
        <v>0</v>
      </c>
    </row>
    <row r="290" spans="1:8" ht="47.25" x14ac:dyDescent="0.2">
      <c r="A290" s="4" t="s">
        <v>21</v>
      </c>
      <c r="B290" s="9" t="s">
        <v>44</v>
      </c>
      <c r="C290" s="9" t="s">
        <v>94</v>
      </c>
      <c r="D290" s="9" t="s">
        <v>22</v>
      </c>
      <c r="E290" s="9" t="s">
        <v>16</v>
      </c>
      <c r="F290" s="5">
        <f t="shared" si="84"/>
        <v>2296000</v>
      </c>
      <c r="G290" s="5">
        <f t="shared" si="84"/>
        <v>0</v>
      </c>
      <c r="H290" s="5">
        <f t="shared" si="84"/>
        <v>0</v>
      </c>
    </row>
    <row r="291" spans="1:8" ht="15.75" x14ac:dyDescent="0.2">
      <c r="A291" s="4" t="s">
        <v>23</v>
      </c>
      <c r="B291" s="9" t="s">
        <v>44</v>
      </c>
      <c r="C291" s="9" t="s">
        <v>94</v>
      </c>
      <c r="D291" s="9" t="s">
        <v>24</v>
      </c>
      <c r="E291" s="9" t="s">
        <v>16</v>
      </c>
      <c r="F291" s="5">
        <f>F292+F295</f>
        <v>2296000</v>
      </c>
      <c r="G291" s="5">
        <f t="shared" ref="G291:H291" si="85">G292+G295</f>
        <v>0</v>
      </c>
      <c r="H291" s="5">
        <f t="shared" si="85"/>
        <v>0</v>
      </c>
    </row>
    <row r="292" spans="1:8" ht="63" x14ac:dyDescent="0.2">
      <c r="A292" s="4" t="s">
        <v>280</v>
      </c>
      <c r="B292" s="9" t="s">
        <v>44</v>
      </c>
      <c r="C292" s="9" t="s">
        <v>94</v>
      </c>
      <c r="D292" s="7" t="s">
        <v>281</v>
      </c>
      <c r="E292" s="9" t="s">
        <v>16</v>
      </c>
      <c r="F292" s="5">
        <f t="shared" ref="F292:H293" si="86">F293</f>
        <v>1096000</v>
      </c>
      <c r="G292" s="5">
        <f t="shared" si="86"/>
        <v>0</v>
      </c>
      <c r="H292" s="5">
        <f t="shared" si="86"/>
        <v>0</v>
      </c>
    </row>
    <row r="293" spans="1:8" ht="47.25" x14ac:dyDescent="0.2">
      <c r="A293" s="4" t="s">
        <v>34</v>
      </c>
      <c r="B293" s="9" t="s">
        <v>44</v>
      </c>
      <c r="C293" s="9" t="s">
        <v>94</v>
      </c>
      <c r="D293" s="7" t="s">
        <v>281</v>
      </c>
      <c r="E293" s="9" t="s">
        <v>35</v>
      </c>
      <c r="F293" s="5">
        <f t="shared" si="86"/>
        <v>1096000</v>
      </c>
      <c r="G293" s="5">
        <f t="shared" si="86"/>
        <v>0</v>
      </c>
      <c r="H293" s="5">
        <f t="shared" si="86"/>
        <v>0</v>
      </c>
    </row>
    <row r="294" spans="1:8" ht="47.25" x14ac:dyDescent="0.2">
      <c r="A294" s="4" t="s">
        <v>36</v>
      </c>
      <c r="B294" s="9" t="s">
        <v>44</v>
      </c>
      <c r="C294" s="9" t="s">
        <v>94</v>
      </c>
      <c r="D294" s="7" t="s">
        <v>281</v>
      </c>
      <c r="E294" s="9" t="s">
        <v>37</v>
      </c>
      <c r="F294" s="14">
        <v>1096000</v>
      </c>
      <c r="G294" s="5">
        <v>0</v>
      </c>
      <c r="H294" s="5">
        <v>0</v>
      </c>
    </row>
    <row r="295" spans="1:8" ht="78.75" x14ac:dyDescent="0.2">
      <c r="A295" s="4" t="s">
        <v>373</v>
      </c>
      <c r="B295" s="9" t="s">
        <v>44</v>
      </c>
      <c r="C295" s="9" t="s">
        <v>94</v>
      </c>
      <c r="D295" s="7" t="s">
        <v>193</v>
      </c>
      <c r="E295" s="9" t="s">
        <v>16</v>
      </c>
      <c r="F295" s="5">
        <f t="shared" ref="F295:H296" si="87">F296</f>
        <v>1200000</v>
      </c>
      <c r="G295" s="5">
        <f t="shared" si="87"/>
        <v>0</v>
      </c>
      <c r="H295" s="5">
        <f t="shared" si="87"/>
        <v>0</v>
      </c>
    </row>
    <row r="296" spans="1:8" ht="47.25" x14ac:dyDescent="0.2">
      <c r="A296" s="4" t="s">
        <v>34</v>
      </c>
      <c r="B296" s="9" t="s">
        <v>44</v>
      </c>
      <c r="C296" s="9" t="s">
        <v>94</v>
      </c>
      <c r="D296" s="7" t="s">
        <v>193</v>
      </c>
      <c r="E296" s="9" t="s">
        <v>35</v>
      </c>
      <c r="F296" s="5">
        <f t="shared" si="87"/>
        <v>1200000</v>
      </c>
      <c r="G296" s="5">
        <f t="shared" si="87"/>
        <v>0</v>
      </c>
      <c r="H296" s="5">
        <f t="shared" si="87"/>
        <v>0</v>
      </c>
    </row>
    <row r="297" spans="1:8" ht="47.25" x14ac:dyDescent="0.2">
      <c r="A297" s="4" t="s">
        <v>36</v>
      </c>
      <c r="B297" s="9" t="s">
        <v>44</v>
      </c>
      <c r="C297" s="9" t="s">
        <v>94</v>
      </c>
      <c r="D297" s="7" t="s">
        <v>193</v>
      </c>
      <c r="E297" s="9" t="s">
        <v>37</v>
      </c>
      <c r="F297" s="14">
        <v>1200000</v>
      </c>
      <c r="G297" s="5">
        <v>0</v>
      </c>
      <c r="H297" s="5">
        <v>0</v>
      </c>
    </row>
    <row r="298" spans="1:8" ht="31.5" x14ac:dyDescent="0.2">
      <c r="A298" s="12" t="s">
        <v>96</v>
      </c>
      <c r="B298" s="8" t="s">
        <v>86</v>
      </c>
      <c r="C298" s="8" t="s">
        <v>14</v>
      </c>
      <c r="D298" s="8" t="s">
        <v>15</v>
      </c>
      <c r="E298" s="8" t="s">
        <v>16</v>
      </c>
      <c r="F298" s="13">
        <f>F299+F314+F337</f>
        <v>239054787.46000001</v>
      </c>
      <c r="G298" s="13">
        <f>G299+G314+G337</f>
        <v>52993352.630000003</v>
      </c>
      <c r="H298" s="13">
        <f>H299+H314+H337</f>
        <v>53354896.630000003</v>
      </c>
    </row>
    <row r="299" spans="1:8" ht="15.75" x14ac:dyDescent="0.2">
      <c r="A299" s="12" t="s">
        <v>97</v>
      </c>
      <c r="B299" s="8" t="s">
        <v>86</v>
      </c>
      <c r="C299" s="8" t="s">
        <v>13</v>
      </c>
      <c r="D299" s="8" t="s">
        <v>15</v>
      </c>
      <c r="E299" s="8" t="s">
        <v>16</v>
      </c>
      <c r="F299" s="13">
        <f>F300+F305</f>
        <v>16901601.140000001</v>
      </c>
      <c r="G299" s="13">
        <f t="shared" ref="G299:H299" si="88">G300+G305</f>
        <v>5011927.54</v>
      </c>
      <c r="H299" s="13">
        <f t="shared" si="88"/>
        <v>5373471.54</v>
      </c>
    </row>
    <row r="300" spans="1:8" ht="51.75" customHeight="1" x14ac:dyDescent="0.2">
      <c r="A300" s="4" t="s">
        <v>502</v>
      </c>
      <c r="B300" s="7" t="s">
        <v>86</v>
      </c>
      <c r="C300" s="7" t="s">
        <v>13</v>
      </c>
      <c r="D300" s="7" t="s">
        <v>503</v>
      </c>
      <c r="E300" s="7" t="s">
        <v>16</v>
      </c>
      <c r="F300" s="5">
        <f>F301</f>
        <v>0</v>
      </c>
      <c r="G300" s="5">
        <f t="shared" ref="G300:H303" si="89">G301</f>
        <v>11927.54</v>
      </c>
      <c r="H300" s="5">
        <f t="shared" si="89"/>
        <v>373471.54</v>
      </c>
    </row>
    <row r="301" spans="1:8" ht="78.75" x14ac:dyDescent="0.2">
      <c r="A301" s="4" t="s">
        <v>504</v>
      </c>
      <c r="B301" s="7" t="s">
        <v>86</v>
      </c>
      <c r="C301" s="7" t="s">
        <v>13</v>
      </c>
      <c r="D301" s="7" t="s">
        <v>506</v>
      </c>
      <c r="E301" s="7" t="s">
        <v>16</v>
      </c>
      <c r="F301" s="5">
        <f>F302</f>
        <v>0</v>
      </c>
      <c r="G301" s="5">
        <f t="shared" si="89"/>
        <v>11927.54</v>
      </c>
      <c r="H301" s="5">
        <f t="shared" si="89"/>
        <v>373471.54</v>
      </c>
    </row>
    <row r="302" spans="1:8" ht="63" x14ac:dyDescent="0.2">
      <c r="A302" s="4" t="s">
        <v>477</v>
      </c>
      <c r="B302" s="7" t="s">
        <v>86</v>
      </c>
      <c r="C302" s="7" t="s">
        <v>13</v>
      </c>
      <c r="D302" s="7" t="s">
        <v>505</v>
      </c>
      <c r="E302" s="7" t="s">
        <v>16</v>
      </c>
      <c r="F302" s="5">
        <f>F303</f>
        <v>0</v>
      </c>
      <c r="G302" s="5">
        <f t="shared" si="89"/>
        <v>11927.54</v>
      </c>
      <c r="H302" s="5">
        <f t="shared" si="89"/>
        <v>373471.54</v>
      </c>
    </row>
    <row r="303" spans="1:8" ht="47.25" x14ac:dyDescent="0.2">
      <c r="A303" s="4" t="s">
        <v>34</v>
      </c>
      <c r="B303" s="7" t="s">
        <v>86</v>
      </c>
      <c r="C303" s="7" t="s">
        <v>13</v>
      </c>
      <c r="D303" s="7" t="s">
        <v>505</v>
      </c>
      <c r="E303" s="7" t="s">
        <v>35</v>
      </c>
      <c r="F303" s="5">
        <f>F304</f>
        <v>0</v>
      </c>
      <c r="G303" s="5">
        <f t="shared" si="89"/>
        <v>11927.54</v>
      </c>
      <c r="H303" s="5">
        <f t="shared" si="89"/>
        <v>373471.54</v>
      </c>
    </row>
    <row r="304" spans="1:8" ht="47.25" x14ac:dyDescent="0.2">
      <c r="A304" s="4" t="s">
        <v>36</v>
      </c>
      <c r="B304" s="7" t="s">
        <v>86</v>
      </c>
      <c r="C304" s="7" t="s">
        <v>13</v>
      </c>
      <c r="D304" s="7" t="s">
        <v>505</v>
      </c>
      <c r="E304" s="7" t="s">
        <v>37</v>
      </c>
      <c r="F304" s="5">
        <v>0</v>
      </c>
      <c r="G304" s="5">
        <v>11927.54</v>
      </c>
      <c r="H304" s="5">
        <v>373471.54</v>
      </c>
    </row>
    <row r="305" spans="1:8" ht="47.25" x14ac:dyDescent="0.2">
      <c r="A305" s="4" t="s">
        <v>19</v>
      </c>
      <c r="B305" s="9" t="s">
        <v>86</v>
      </c>
      <c r="C305" s="9" t="s">
        <v>13</v>
      </c>
      <c r="D305" s="9" t="s">
        <v>20</v>
      </c>
      <c r="E305" s="9" t="s">
        <v>16</v>
      </c>
      <c r="F305" s="5">
        <f t="shared" ref="F305:H309" si="90">F306</f>
        <v>16901601.140000001</v>
      </c>
      <c r="G305" s="5">
        <f t="shared" si="90"/>
        <v>5000000</v>
      </c>
      <c r="H305" s="5">
        <f t="shared" si="90"/>
        <v>5000000</v>
      </c>
    </row>
    <row r="306" spans="1:8" ht="47.25" x14ac:dyDescent="0.2">
      <c r="A306" s="10" t="s">
        <v>21</v>
      </c>
      <c r="B306" s="9" t="s">
        <v>86</v>
      </c>
      <c r="C306" s="9" t="s">
        <v>13</v>
      </c>
      <c r="D306" s="9" t="s">
        <v>22</v>
      </c>
      <c r="E306" s="9" t="s">
        <v>16</v>
      </c>
      <c r="F306" s="5">
        <f>F307</f>
        <v>16901601.140000001</v>
      </c>
      <c r="G306" s="5">
        <f t="shared" si="90"/>
        <v>5000000</v>
      </c>
      <c r="H306" s="5">
        <f t="shared" si="90"/>
        <v>5000000</v>
      </c>
    </row>
    <row r="307" spans="1:8" ht="15.75" x14ac:dyDescent="0.2">
      <c r="A307" s="10" t="s">
        <v>23</v>
      </c>
      <c r="B307" s="9" t="s">
        <v>86</v>
      </c>
      <c r="C307" s="9" t="s">
        <v>13</v>
      </c>
      <c r="D307" s="9" t="s">
        <v>24</v>
      </c>
      <c r="E307" s="9" t="s">
        <v>16</v>
      </c>
      <c r="F307" s="5">
        <f>F308+F311</f>
        <v>16901601.140000001</v>
      </c>
      <c r="G307" s="5">
        <f t="shared" ref="G307:H307" si="91">G308+G311</f>
        <v>5000000</v>
      </c>
      <c r="H307" s="5">
        <f t="shared" si="91"/>
        <v>5000000</v>
      </c>
    </row>
    <row r="308" spans="1:8" ht="24" customHeight="1" x14ac:dyDescent="0.2">
      <c r="A308" s="4" t="s">
        <v>290</v>
      </c>
      <c r="B308" s="9" t="s">
        <v>86</v>
      </c>
      <c r="C308" s="9" t="s">
        <v>13</v>
      </c>
      <c r="D308" s="7" t="s">
        <v>100</v>
      </c>
      <c r="E308" s="9" t="s">
        <v>16</v>
      </c>
      <c r="F308" s="5">
        <f t="shared" si="90"/>
        <v>12000000</v>
      </c>
      <c r="G308" s="5">
        <f t="shared" si="90"/>
        <v>5000000</v>
      </c>
      <c r="H308" s="5">
        <f t="shared" si="90"/>
        <v>5000000</v>
      </c>
    </row>
    <row r="309" spans="1:8" ht="47.25" x14ac:dyDescent="0.2">
      <c r="A309" s="4" t="s">
        <v>34</v>
      </c>
      <c r="B309" s="9" t="s">
        <v>86</v>
      </c>
      <c r="C309" s="9" t="s">
        <v>13</v>
      </c>
      <c r="D309" s="7" t="s">
        <v>100</v>
      </c>
      <c r="E309" s="9" t="s">
        <v>35</v>
      </c>
      <c r="F309" s="5">
        <f t="shared" si="90"/>
        <v>12000000</v>
      </c>
      <c r="G309" s="5">
        <f t="shared" si="90"/>
        <v>5000000</v>
      </c>
      <c r="H309" s="5">
        <f t="shared" si="90"/>
        <v>5000000</v>
      </c>
    </row>
    <row r="310" spans="1:8" ht="47.25" x14ac:dyDescent="0.2">
      <c r="A310" s="10" t="s">
        <v>36</v>
      </c>
      <c r="B310" s="9" t="s">
        <v>86</v>
      </c>
      <c r="C310" s="9" t="s">
        <v>13</v>
      </c>
      <c r="D310" s="7" t="s">
        <v>100</v>
      </c>
      <c r="E310" s="9" t="s">
        <v>37</v>
      </c>
      <c r="F310" s="14">
        <v>12000000</v>
      </c>
      <c r="G310" s="5">
        <v>5000000</v>
      </c>
      <c r="H310" s="5">
        <v>5000000</v>
      </c>
    </row>
    <row r="311" spans="1:8" ht="63" x14ac:dyDescent="0.2">
      <c r="A311" s="4" t="s">
        <v>477</v>
      </c>
      <c r="B311" s="7" t="s">
        <v>86</v>
      </c>
      <c r="C311" s="7" t="s">
        <v>13</v>
      </c>
      <c r="D311" s="7" t="s">
        <v>476</v>
      </c>
      <c r="E311" s="7" t="s">
        <v>16</v>
      </c>
      <c r="F311" s="14">
        <f>F312</f>
        <v>4901601.1399999997</v>
      </c>
      <c r="G311" s="14">
        <f t="shared" ref="G311:H312" si="92">G312</f>
        <v>0</v>
      </c>
      <c r="H311" s="14">
        <f t="shared" si="92"/>
        <v>0</v>
      </c>
    </row>
    <row r="312" spans="1:8" ht="47.25" x14ac:dyDescent="0.2">
      <c r="A312" s="4" t="s">
        <v>34</v>
      </c>
      <c r="B312" s="7" t="s">
        <v>86</v>
      </c>
      <c r="C312" s="7" t="s">
        <v>13</v>
      </c>
      <c r="D312" s="7" t="s">
        <v>476</v>
      </c>
      <c r="E312" s="7" t="s">
        <v>35</v>
      </c>
      <c r="F312" s="14">
        <f>F313</f>
        <v>4901601.1399999997</v>
      </c>
      <c r="G312" s="14">
        <f t="shared" si="92"/>
        <v>0</v>
      </c>
      <c r="H312" s="14">
        <f t="shared" si="92"/>
        <v>0</v>
      </c>
    </row>
    <row r="313" spans="1:8" ht="47.25" x14ac:dyDescent="0.2">
      <c r="A313" s="4" t="s">
        <v>36</v>
      </c>
      <c r="B313" s="7" t="s">
        <v>86</v>
      </c>
      <c r="C313" s="7" t="s">
        <v>13</v>
      </c>
      <c r="D313" s="7" t="s">
        <v>476</v>
      </c>
      <c r="E313" s="7" t="s">
        <v>37</v>
      </c>
      <c r="F313" s="14">
        <v>4901601.1399999997</v>
      </c>
      <c r="G313" s="5">
        <v>0</v>
      </c>
      <c r="H313" s="5">
        <v>0</v>
      </c>
    </row>
    <row r="314" spans="1:8" ht="15.75" x14ac:dyDescent="0.2">
      <c r="A314" s="12" t="s">
        <v>99</v>
      </c>
      <c r="B314" s="8" t="s">
        <v>86</v>
      </c>
      <c r="C314" s="8" t="s">
        <v>18</v>
      </c>
      <c r="D314" s="8" t="s">
        <v>15</v>
      </c>
      <c r="E314" s="8" t="s">
        <v>16</v>
      </c>
      <c r="F314" s="13">
        <f>F325+F315+F320</f>
        <v>37219010.769999996</v>
      </c>
      <c r="G314" s="13">
        <f>G325+G315+G320</f>
        <v>10600000</v>
      </c>
      <c r="H314" s="13">
        <f>H325+H315+H320</f>
        <v>10600000</v>
      </c>
    </row>
    <row r="315" spans="1:8" ht="63" x14ac:dyDescent="0.2">
      <c r="A315" s="4" t="s">
        <v>461</v>
      </c>
      <c r="B315" s="7" t="s">
        <v>86</v>
      </c>
      <c r="C315" s="7" t="s">
        <v>18</v>
      </c>
      <c r="D315" s="7" t="s">
        <v>437</v>
      </c>
      <c r="E315" s="7" t="s">
        <v>16</v>
      </c>
      <c r="F315" s="5">
        <f>F316</f>
        <v>4339010.7699999996</v>
      </c>
      <c r="G315" s="5">
        <f t="shared" ref="G315:H316" si="93">G316</f>
        <v>500000</v>
      </c>
      <c r="H315" s="5">
        <f t="shared" si="93"/>
        <v>500000</v>
      </c>
    </row>
    <row r="316" spans="1:8" ht="78.75" x14ac:dyDescent="0.2">
      <c r="A316" s="4" t="s">
        <v>436</v>
      </c>
      <c r="B316" s="7" t="s">
        <v>86</v>
      </c>
      <c r="C316" s="7" t="s">
        <v>18</v>
      </c>
      <c r="D316" s="7" t="s">
        <v>438</v>
      </c>
      <c r="E316" s="7" t="s">
        <v>16</v>
      </c>
      <c r="F316" s="5">
        <f>F317</f>
        <v>4339010.7699999996</v>
      </c>
      <c r="G316" s="5">
        <f t="shared" si="93"/>
        <v>500000</v>
      </c>
      <c r="H316" s="5">
        <f t="shared" si="93"/>
        <v>500000</v>
      </c>
    </row>
    <row r="317" spans="1:8" ht="126" x14ac:dyDescent="0.2">
      <c r="A317" s="60" t="s">
        <v>536</v>
      </c>
      <c r="B317" s="58" t="s">
        <v>86</v>
      </c>
      <c r="C317" s="58" t="s">
        <v>18</v>
      </c>
      <c r="D317" s="58" t="s">
        <v>439</v>
      </c>
      <c r="E317" s="58" t="s">
        <v>16</v>
      </c>
      <c r="F317" s="59">
        <f>F318</f>
        <v>4339010.7699999996</v>
      </c>
      <c r="G317" s="59">
        <f t="shared" ref="G317:H318" si="94">G318</f>
        <v>500000</v>
      </c>
      <c r="H317" s="59">
        <f t="shared" si="94"/>
        <v>500000</v>
      </c>
    </row>
    <row r="318" spans="1:8" ht="15.75" x14ac:dyDescent="0.2">
      <c r="A318" s="4" t="s">
        <v>38</v>
      </c>
      <c r="B318" s="7" t="s">
        <v>86</v>
      </c>
      <c r="C318" s="7" t="s">
        <v>18</v>
      </c>
      <c r="D318" s="7" t="s">
        <v>439</v>
      </c>
      <c r="E318" s="7" t="s">
        <v>39</v>
      </c>
      <c r="F318" s="5">
        <f>F319</f>
        <v>4339010.7699999996</v>
      </c>
      <c r="G318" s="5">
        <f t="shared" si="94"/>
        <v>500000</v>
      </c>
      <c r="H318" s="5">
        <f t="shared" si="94"/>
        <v>500000</v>
      </c>
    </row>
    <row r="319" spans="1:8" ht="78.75" x14ac:dyDescent="0.2">
      <c r="A319" s="4" t="s">
        <v>90</v>
      </c>
      <c r="B319" s="7" t="s">
        <v>86</v>
      </c>
      <c r="C319" s="7" t="s">
        <v>18</v>
      </c>
      <c r="D319" s="7" t="s">
        <v>439</v>
      </c>
      <c r="E319" s="7" t="s">
        <v>91</v>
      </c>
      <c r="F319" s="59">
        <v>4339010.7699999996</v>
      </c>
      <c r="G319" s="5">
        <v>500000</v>
      </c>
      <c r="H319" s="5">
        <v>500000</v>
      </c>
    </row>
    <row r="320" spans="1:8" ht="63" x14ac:dyDescent="0.2">
      <c r="A320" s="4" t="s">
        <v>462</v>
      </c>
      <c r="B320" s="7" t="s">
        <v>86</v>
      </c>
      <c r="C320" s="7" t="s">
        <v>18</v>
      </c>
      <c r="D320" s="7" t="s">
        <v>440</v>
      </c>
      <c r="E320" s="7" t="s">
        <v>16</v>
      </c>
      <c r="F320" s="5">
        <f>F321</f>
        <v>830000</v>
      </c>
      <c r="G320" s="5">
        <f t="shared" ref="G320:H320" si="95">G321</f>
        <v>0</v>
      </c>
      <c r="H320" s="5">
        <f t="shared" si="95"/>
        <v>0</v>
      </c>
    </row>
    <row r="321" spans="1:8" ht="110.25" x14ac:dyDescent="0.2">
      <c r="A321" s="4" t="s">
        <v>451</v>
      </c>
      <c r="B321" s="7" t="s">
        <v>86</v>
      </c>
      <c r="C321" s="7" t="s">
        <v>18</v>
      </c>
      <c r="D321" s="7" t="s">
        <v>452</v>
      </c>
      <c r="E321" s="7" t="s">
        <v>16</v>
      </c>
      <c r="F321" s="5">
        <f>F322</f>
        <v>830000</v>
      </c>
      <c r="G321" s="5">
        <f t="shared" ref="G321:H323" si="96">G322</f>
        <v>0</v>
      </c>
      <c r="H321" s="5">
        <f t="shared" si="96"/>
        <v>0</v>
      </c>
    </row>
    <row r="322" spans="1:8" ht="78.75" x14ac:dyDescent="0.2">
      <c r="A322" s="4" t="s">
        <v>537</v>
      </c>
      <c r="B322" s="7" t="s">
        <v>86</v>
      </c>
      <c r="C322" s="7" t="s">
        <v>18</v>
      </c>
      <c r="D322" s="7" t="s">
        <v>453</v>
      </c>
      <c r="E322" s="7" t="s">
        <v>16</v>
      </c>
      <c r="F322" s="5">
        <f>F323</f>
        <v>830000</v>
      </c>
      <c r="G322" s="5">
        <f t="shared" si="96"/>
        <v>0</v>
      </c>
      <c r="H322" s="5">
        <f t="shared" si="96"/>
        <v>0</v>
      </c>
    </row>
    <row r="323" spans="1:8" ht="47.25" x14ac:dyDescent="0.2">
      <c r="A323" s="4" t="s">
        <v>165</v>
      </c>
      <c r="B323" s="7" t="s">
        <v>86</v>
      </c>
      <c r="C323" s="7" t="s">
        <v>18</v>
      </c>
      <c r="D323" s="7" t="s">
        <v>453</v>
      </c>
      <c r="E323" s="7" t="s">
        <v>167</v>
      </c>
      <c r="F323" s="5">
        <f>F324</f>
        <v>830000</v>
      </c>
      <c r="G323" s="5">
        <f t="shared" si="96"/>
        <v>0</v>
      </c>
      <c r="H323" s="5">
        <f t="shared" si="96"/>
        <v>0</v>
      </c>
    </row>
    <row r="324" spans="1:8" ht="15.75" x14ac:dyDescent="0.2">
      <c r="A324" s="4" t="s">
        <v>446</v>
      </c>
      <c r="B324" s="7" t="s">
        <v>86</v>
      </c>
      <c r="C324" s="7" t="s">
        <v>18</v>
      </c>
      <c r="D324" s="7" t="s">
        <v>453</v>
      </c>
      <c r="E324" s="7" t="s">
        <v>168</v>
      </c>
      <c r="F324" s="5">
        <v>830000</v>
      </c>
      <c r="G324" s="5">
        <v>0</v>
      </c>
      <c r="H324" s="5">
        <v>0</v>
      </c>
    </row>
    <row r="325" spans="1:8" ht="47.25" x14ac:dyDescent="0.2">
      <c r="A325" s="10" t="s">
        <v>19</v>
      </c>
      <c r="B325" s="9" t="s">
        <v>86</v>
      </c>
      <c r="C325" s="9" t="s">
        <v>18</v>
      </c>
      <c r="D325" s="9" t="s">
        <v>20</v>
      </c>
      <c r="E325" s="9" t="s">
        <v>16</v>
      </c>
      <c r="F325" s="5">
        <f t="shared" ref="F325:H329" si="97">F326</f>
        <v>32050000</v>
      </c>
      <c r="G325" s="5">
        <f t="shared" si="97"/>
        <v>10100000</v>
      </c>
      <c r="H325" s="5">
        <f t="shared" si="97"/>
        <v>10100000</v>
      </c>
    </row>
    <row r="326" spans="1:8" ht="47.25" x14ac:dyDescent="0.2">
      <c r="A326" s="10" t="s">
        <v>21</v>
      </c>
      <c r="B326" s="9" t="s">
        <v>86</v>
      </c>
      <c r="C326" s="9" t="s">
        <v>18</v>
      </c>
      <c r="D326" s="9" t="s">
        <v>22</v>
      </c>
      <c r="E326" s="9" t="s">
        <v>16</v>
      </c>
      <c r="F326" s="5">
        <f>F327</f>
        <v>32050000</v>
      </c>
      <c r="G326" s="5">
        <f t="shared" si="97"/>
        <v>10100000</v>
      </c>
      <c r="H326" s="5">
        <f t="shared" si="97"/>
        <v>10100000</v>
      </c>
    </row>
    <row r="327" spans="1:8" ht="15.75" x14ac:dyDescent="0.2">
      <c r="A327" s="10" t="s">
        <v>23</v>
      </c>
      <c r="B327" s="9" t="s">
        <v>86</v>
      </c>
      <c r="C327" s="9" t="s">
        <v>18</v>
      </c>
      <c r="D327" s="9" t="s">
        <v>24</v>
      </c>
      <c r="E327" s="9" t="s">
        <v>16</v>
      </c>
      <c r="F327" s="5">
        <f>F328+F331+F334</f>
        <v>32050000</v>
      </c>
      <c r="G327" s="5">
        <f t="shared" ref="G327:H327" si="98">G328+G331+G334</f>
        <v>10100000</v>
      </c>
      <c r="H327" s="5">
        <f t="shared" si="98"/>
        <v>10100000</v>
      </c>
    </row>
    <row r="328" spans="1:8" ht="63" x14ac:dyDescent="0.2">
      <c r="A328" s="4" t="s">
        <v>291</v>
      </c>
      <c r="B328" s="9" t="s">
        <v>86</v>
      </c>
      <c r="C328" s="9" t="s">
        <v>18</v>
      </c>
      <c r="D328" s="7" t="s">
        <v>98</v>
      </c>
      <c r="E328" s="9" t="s">
        <v>16</v>
      </c>
      <c r="F328" s="5">
        <f t="shared" si="97"/>
        <v>25750000</v>
      </c>
      <c r="G328" s="5">
        <f t="shared" si="97"/>
        <v>10000000</v>
      </c>
      <c r="H328" s="5">
        <f t="shared" si="97"/>
        <v>10000000</v>
      </c>
    </row>
    <row r="329" spans="1:8" ht="47.25" x14ac:dyDescent="0.2">
      <c r="A329" s="10" t="s">
        <v>34</v>
      </c>
      <c r="B329" s="9" t="s">
        <v>86</v>
      </c>
      <c r="C329" s="9" t="s">
        <v>18</v>
      </c>
      <c r="D329" s="7" t="s">
        <v>98</v>
      </c>
      <c r="E329" s="9" t="s">
        <v>35</v>
      </c>
      <c r="F329" s="5">
        <f t="shared" si="97"/>
        <v>25750000</v>
      </c>
      <c r="G329" s="5">
        <f t="shared" si="97"/>
        <v>10000000</v>
      </c>
      <c r="H329" s="5">
        <f t="shared" si="97"/>
        <v>10000000</v>
      </c>
    </row>
    <row r="330" spans="1:8" ht="47.25" x14ac:dyDescent="0.2">
      <c r="A330" s="10" t="s">
        <v>36</v>
      </c>
      <c r="B330" s="9" t="s">
        <v>86</v>
      </c>
      <c r="C330" s="9" t="s">
        <v>18</v>
      </c>
      <c r="D330" s="7" t="s">
        <v>98</v>
      </c>
      <c r="E330" s="9" t="s">
        <v>37</v>
      </c>
      <c r="F330" s="14">
        <v>25750000</v>
      </c>
      <c r="G330" s="5">
        <v>10000000</v>
      </c>
      <c r="H330" s="5">
        <v>10000000</v>
      </c>
    </row>
    <row r="331" spans="1:8" ht="47.25" x14ac:dyDescent="0.2">
      <c r="A331" s="4" t="s">
        <v>209</v>
      </c>
      <c r="B331" s="9" t="s">
        <v>86</v>
      </c>
      <c r="C331" s="7" t="s">
        <v>18</v>
      </c>
      <c r="D331" s="7" t="s">
        <v>292</v>
      </c>
      <c r="E331" s="9" t="s">
        <v>16</v>
      </c>
      <c r="F331" s="5">
        <f t="shared" ref="F331:H331" si="99">F332</f>
        <v>6300000</v>
      </c>
      <c r="G331" s="5">
        <f t="shared" si="99"/>
        <v>100000</v>
      </c>
      <c r="H331" s="5">
        <f t="shared" si="99"/>
        <v>100000</v>
      </c>
    </row>
    <row r="332" spans="1:8" ht="47.25" x14ac:dyDescent="0.2">
      <c r="A332" s="4" t="s">
        <v>34</v>
      </c>
      <c r="B332" s="9" t="s">
        <v>86</v>
      </c>
      <c r="C332" s="7" t="s">
        <v>18</v>
      </c>
      <c r="D332" s="7" t="s">
        <v>292</v>
      </c>
      <c r="E332" s="9" t="s">
        <v>35</v>
      </c>
      <c r="F332" s="5">
        <f>F333</f>
        <v>6300000</v>
      </c>
      <c r="G332" s="5">
        <f>G333</f>
        <v>100000</v>
      </c>
      <c r="H332" s="5">
        <f>H333</f>
        <v>100000</v>
      </c>
    </row>
    <row r="333" spans="1:8" ht="47.25" x14ac:dyDescent="0.2">
      <c r="A333" s="10" t="s">
        <v>36</v>
      </c>
      <c r="B333" s="9" t="s">
        <v>86</v>
      </c>
      <c r="C333" s="7" t="s">
        <v>18</v>
      </c>
      <c r="D333" s="7" t="s">
        <v>292</v>
      </c>
      <c r="E333" s="9" t="s">
        <v>37</v>
      </c>
      <c r="F333" s="14">
        <v>6300000</v>
      </c>
      <c r="G333" s="5">
        <v>100000</v>
      </c>
      <c r="H333" s="5">
        <v>100000</v>
      </c>
    </row>
    <row r="334" spans="1:8" ht="47.25" hidden="1" x14ac:dyDescent="0.2">
      <c r="A334" s="4" t="s">
        <v>472</v>
      </c>
      <c r="B334" s="7" t="s">
        <v>86</v>
      </c>
      <c r="C334" s="7" t="s">
        <v>18</v>
      </c>
      <c r="D334" s="7" t="s">
        <v>473</v>
      </c>
      <c r="E334" s="7" t="s">
        <v>16</v>
      </c>
      <c r="F334" s="14">
        <f>F335</f>
        <v>0</v>
      </c>
      <c r="G334" s="14">
        <f t="shared" ref="G334:H335" si="100">G335</f>
        <v>0</v>
      </c>
      <c r="H334" s="14">
        <f t="shared" si="100"/>
        <v>0</v>
      </c>
    </row>
    <row r="335" spans="1:8" ht="15.75" hidden="1" x14ac:dyDescent="0.2">
      <c r="A335" s="4" t="s">
        <v>38</v>
      </c>
      <c r="B335" s="7" t="s">
        <v>86</v>
      </c>
      <c r="C335" s="7" t="s">
        <v>18</v>
      </c>
      <c r="D335" s="7" t="s">
        <v>473</v>
      </c>
      <c r="E335" s="7" t="s">
        <v>39</v>
      </c>
      <c r="F335" s="14">
        <f>F336</f>
        <v>0</v>
      </c>
      <c r="G335" s="14">
        <f t="shared" si="100"/>
        <v>0</v>
      </c>
      <c r="H335" s="14">
        <f t="shared" si="100"/>
        <v>0</v>
      </c>
    </row>
    <row r="336" spans="1:8" ht="78.75" hidden="1" x14ac:dyDescent="0.2">
      <c r="A336" s="4" t="s">
        <v>90</v>
      </c>
      <c r="B336" s="7" t="s">
        <v>86</v>
      </c>
      <c r="C336" s="7" t="s">
        <v>18</v>
      </c>
      <c r="D336" s="7" t="s">
        <v>473</v>
      </c>
      <c r="E336" s="7" t="s">
        <v>91</v>
      </c>
      <c r="F336" s="14"/>
      <c r="G336" s="5"/>
      <c r="H336" s="5"/>
    </row>
    <row r="337" spans="1:8" ht="15.75" x14ac:dyDescent="0.2">
      <c r="A337" s="2" t="s">
        <v>233</v>
      </c>
      <c r="B337" s="8" t="s">
        <v>86</v>
      </c>
      <c r="C337" s="25" t="s">
        <v>31</v>
      </c>
      <c r="D337" s="8" t="s">
        <v>15</v>
      </c>
      <c r="E337" s="8" t="s">
        <v>16</v>
      </c>
      <c r="F337" s="13">
        <f>F360+F355+F338</f>
        <v>184934175.55000001</v>
      </c>
      <c r="G337" s="13">
        <f>G360+G355+G338</f>
        <v>37381425.090000004</v>
      </c>
      <c r="H337" s="13">
        <f>H360+H355+H338</f>
        <v>37381425.090000004</v>
      </c>
    </row>
    <row r="338" spans="1:8" ht="78.75" x14ac:dyDescent="0.2">
      <c r="A338" s="4" t="s">
        <v>463</v>
      </c>
      <c r="B338" s="7" t="s">
        <v>86</v>
      </c>
      <c r="C338" s="7" t="s">
        <v>31</v>
      </c>
      <c r="D338" s="7" t="s">
        <v>293</v>
      </c>
      <c r="E338" s="7" t="s">
        <v>16</v>
      </c>
      <c r="F338" s="5">
        <f>F339+F344</f>
        <v>29579583.550000001</v>
      </c>
      <c r="G338" s="5">
        <f>G339+G344</f>
        <v>17131425.09</v>
      </c>
      <c r="H338" s="5">
        <f>H339+H344</f>
        <v>17131425.09</v>
      </c>
    </row>
    <row r="339" spans="1:8" ht="78.75" x14ac:dyDescent="0.2">
      <c r="A339" s="4" t="s">
        <v>464</v>
      </c>
      <c r="B339" s="7" t="s">
        <v>86</v>
      </c>
      <c r="C339" s="7" t="s">
        <v>31</v>
      </c>
      <c r="D339" s="7" t="s">
        <v>294</v>
      </c>
      <c r="E339" s="7" t="s">
        <v>16</v>
      </c>
      <c r="F339" s="5">
        <f>F340</f>
        <v>6718116.0599999996</v>
      </c>
      <c r="G339" s="5">
        <f t="shared" ref="G339:H340" si="101">G340</f>
        <v>100000</v>
      </c>
      <c r="H339" s="5">
        <f t="shared" si="101"/>
        <v>100000</v>
      </c>
    </row>
    <row r="340" spans="1:8" ht="63" x14ac:dyDescent="0.2">
      <c r="A340" s="4" t="s">
        <v>295</v>
      </c>
      <c r="B340" s="7" t="s">
        <v>86</v>
      </c>
      <c r="C340" s="7" t="s">
        <v>31</v>
      </c>
      <c r="D340" s="7" t="s">
        <v>296</v>
      </c>
      <c r="E340" s="7" t="s">
        <v>16</v>
      </c>
      <c r="F340" s="5">
        <f>F341</f>
        <v>6718116.0599999996</v>
      </c>
      <c r="G340" s="5">
        <f t="shared" si="101"/>
        <v>100000</v>
      </c>
      <c r="H340" s="5">
        <f t="shared" si="101"/>
        <v>100000</v>
      </c>
    </row>
    <row r="341" spans="1:8" ht="47.25" x14ac:dyDescent="0.2">
      <c r="A341" s="4" t="s">
        <v>500</v>
      </c>
      <c r="B341" s="7" t="s">
        <v>86</v>
      </c>
      <c r="C341" s="7" t="s">
        <v>31</v>
      </c>
      <c r="D341" s="7" t="s">
        <v>367</v>
      </c>
      <c r="E341" s="7" t="s">
        <v>16</v>
      </c>
      <c r="F341" s="5">
        <f>F342</f>
        <v>6718116.0599999996</v>
      </c>
      <c r="G341" s="5">
        <f t="shared" ref="G341:H342" si="102">G342</f>
        <v>100000</v>
      </c>
      <c r="H341" s="5">
        <f t="shared" si="102"/>
        <v>100000</v>
      </c>
    </row>
    <row r="342" spans="1:8" ht="47.25" x14ac:dyDescent="0.2">
      <c r="A342" s="4" t="s">
        <v>366</v>
      </c>
      <c r="B342" s="7" t="s">
        <v>86</v>
      </c>
      <c r="C342" s="7" t="s">
        <v>31</v>
      </c>
      <c r="D342" s="7" t="s">
        <v>367</v>
      </c>
      <c r="E342" s="7" t="s">
        <v>35</v>
      </c>
      <c r="F342" s="5">
        <f>F343</f>
        <v>6718116.0599999996</v>
      </c>
      <c r="G342" s="5">
        <f t="shared" si="102"/>
        <v>100000</v>
      </c>
      <c r="H342" s="5">
        <f t="shared" si="102"/>
        <v>100000</v>
      </c>
    </row>
    <row r="343" spans="1:8" ht="47.25" x14ac:dyDescent="0.2">
      <c r="A343" s="4" t="s">
        <v>36</v>
      </c>
      <c r="B343" s="7" t="s">
        <v>86</v>
      </c>
      <c r="C343" s="7" t="s">
        <v>31</v>
      </c>
      <c r="D343" s="7" t="s">
        <v>367</v>
      </c>
      <c r="E343" s="7" t="s">
        <v>37</v>
      </c>
      <c r="F343" s="5">
        <v>6718116.0599999996</v>
      </c>
      <c r="G343" s="5">
        <v>100000</v>
      </c>
      <c r="H343" s="5">
        <v>100000</v>
      </c>
    </row>
    <row r="344" spans="1:8" ht="53.25" customHeight="1" x14ac:dyDescent="0.2">
      <c r="A344" s="4" t="s">
        <v>465</v>
      </c>
      <c r="B344" s="7" t="s">
        <v>86</v>
      </c>
      <c r="C344" s="7" t="s">
        <v>31</v>
      </c>
      <c r="D344" s="7" t="s">
        <v>297</v>
      </c>
      <c r="E344" s="7" t="s">
        <v>16</v>
      </c>
      <c r="F344" s="5">
        <f>F345</f>
        <v>22861467.490000002</v>
      </c>
      <c r="G344" s="5">
        <f t="shared" ref="G344:H344" si="103">G345</f>
        <v>17031425.09</v>
      </c>
      <c r="H344" s="5">
        <f t="shared" si="103"/>
        <v>17031425.09</v>
      </c>
    </row>
    <row r="345" spans="1:8" ht="78.75" x14ac:dyDescent="0.2">
      <c r="A345" s="4" t="s">
        <v>298</v>
      </c>
      <c r="B345" s="7" t="s">
        <v>86</v>
      </c>
      <c r="C345" s="7" t="s">
        <v>31</v>
      </c>
      <c r="D345" s="7" t="s">
        <v>299</v>
      </c>
      <c r="E345" s="7" t="s">
        <v>16</v>
      </c>
      <c r="F345" s="5">
        <f>F346+F349+F352</f>
        <v>22861467.490000002</v>
      </c>
      <c r="G345" s="5">
        <f t="shared" ref="G345:H345" si="104">G346+G349+G352</f>
        <v>17031425.09</v>
      </c>
      <c r="H345" s="5">
        <f t="shared" si="104"/>
        <v>17031425.09</v>
      </c>
    </row>
    <row r="346" spans="1:8" ht="63" x14ac:dyDescent="0.2">
      <c r="A346" s="60" t="s">
        <v>538</v>
      </c>
      <c r="B346" s="58" t="s">
        <v>86</v>
      </c>
      <c r="C346" s="58" t="s">
        <v>31</v>
      </c>
      <c r="D346" s="58" t="s">
        <v>517</v>
      </c>
      <c r="E346" s="58" t="s">
        <v>16</v>
      </c>
      <c r="F346" s="59">
        <f>F347</f>
        <v>3000000</v>
      </c>
      <c r="G346" s="59">
        <f t="shared" ref="G346:H347" si="105">G347</f>
        <v>0</v>
      </c>
      <c r="H346" s="59">
        <f t="shared" si="105"/>
        <v>0</v>
      </c>
    </row>
    <row r="347" spans="1:8" ht="47.25" x14ac:dyDescent="0.2">
      <c r="A347" s="4" t="s">
        <v>34</v>
      </c>
      <c r="B347" s="7" t="s">
        <v>86</v>
      </c>
      <c r="C347" s="7" t="s">
        <v>31</v>
      </c>
      <c r="D347" s="7" t="s">
        <v>517</v>
      </c>
      <c r="E347" s="7" t="s">
        <v>35</v>
      </c>
      <c r="F347" s="5">
        <f>F348</f>
        <v>3000000</v>
      </c>
      <c r="G347" s="5">
        <f t="shared" si="105"/>
        <v>0</v>
      </c>
      <c r="H347" s="5">
        <f t="shared" si="105"/>
        <v>0</v>
      </c>
    </row>
    <row r="348" spans="1:8" ht="47.25" x14ac:dyDescent="0.2">
      <c r="A348" s="4" t="s">
        <v>36</v>
      </c>
      <c r="B348" s="7" t="s">
        <v>86</v>
      </c>
      <c r="C348" s="7" t="s">
        <v>31</v>
      </c>
      <c r="D348" s="7" t="s">
        <v>517</v>
      </c>
      <c r="E348" s="7" t="s">
        <v>37</v>
      </c>
      <c r="F348" s="59">
        <v>3000000</v>
      </c>
      <c r="G348" s="5">
        <v>0</v>
      </c>
      <c r="H348" s="5">
        <v>0</v>
      </c>
    </row>
    <row r="349" spans="1:8" ht="63" x14ac:dyDescent="0.2">
      <c r="A349" s="60" t="s">
        <v>539</v>
      </c>
      <c r="B349" s="58" t="s">
        <v>86</v>
      </c>
      <c r="C349" s="58" t="s">
        <v>31</v>
      </c>
      <c r="D349" s="58" t="s">
        <v>518</v>
      </c>
      <c r="E349" s="58" t="s">
        <v>16</v>
      </c>
      <c r="F349" s="59">
        <f>F350</f>
        <v>3030303.03</v>
      </c>
      <c r="G349" s="59">
        <f t="shared" ref="G349:H350" si="106">G350</f>
        <v>0</v>
      </c>
      <c r="H349" s="59">
        <f t="shared" si="106"/>
        <v>0</v>
      </c>
    </row>
    <row r="350" spans="1:8" ht="47.25" x14ac:dyDescent="0.2">
      <c r="A350" s="4" t="s">
        <v>34</v>
      </c>
      <c r="B350" s="7" t="s">
        <v>86</v>
      </c>
      <c r="C350" s="7" t="s">
        <v>31</v>
      </c>
      <c r="D350" s="7" t="s">
        <v>518</v>
      </c>
      <c r="E350" s="7" t="s">
        <v>35</v>
      </c>
      <c r="F350" s="5">
        <f>F351</f>
        <v>3030303.03</v>
      </c>
      <c r="G350" s="5">
        <f t="shared" si="106"/>
        <v>0</v>
      </c>
      <c r="H350" s="5">
        <f t="shared" si="106"/>
        <v>0</v>
      </c>
    </row>
    <row r="351" spans="1:8" ht="47.25" x14ac:dyDescent="0.2">
      <c r="A351" s="4" t="s">
        <v>36</v>
      </c>
      <c r="B351" s="7" t="s">
        <v>86</v>
      </c>
      <c r="C351" s="7" t="s">
        <v>31</v>
      </c>
      <c r="D351" s="7" t="s">
        <v>518</v>
      </c>
      <c r="E351" s="7" t="s">
        <v>37</v>
      </c>
      <c r="F351" s="59">
        <v>3030303.03</v>
      </c>
      <c r="G351" s="5">
        <v>0</v>
      </c>
      <c r="H351" s="5">
        <v>0</v>
      </c>
    </row>
    <row r="352" spans="1:8" ht="47.25" x14ac:dyDescent="0.2">
      <c r="A352" s="60" t="s">
        <v>540</v>
      </c>
      <c r="B352" s="58" t="s">
        <v>86</v>
      </c>
      <c r="C352" s="58" t="s">
        <v>31</v>
      </c>
      <c r="D352" s="58" t="s">
        <v>300</v>
      </c>
      <c r="E352" s="58" t="s">
        <v>16</v>
      </c>
      <c r="F352" s="59">
        <f>F353</f>
        <v>16831164.460000001</v>
      </c>
      <c r="G352" s="59">
        <f t="shared" ref="G352:H353" si="107">G353</f>
        <v>17031425.09</v>
      </c>
      <c r="H352" s="59">
        <f t="shared" si="107"/>
        <v>17031425.09</v>
      </c>
    </row>
    <row r="353" spans="1:8" ht="47.25" x14ac:dyDescent="0.2">
      <c r="A353" s="4" t="s">
        <v>34</v>
      </c>
      <c r="B353" s="7" t="s">
        <v>86</v>
      </c>
      <c r="C353" s="7" t="s">
        <v>31</v>
      </c>
      <c r="D353" s="7" t="s">
        <v>300</v>
      </c>
      <c r="E353" s="7" t="s">
        <v>35</v>
      </c>
      <c r="F353" s="5">
        <f>F354</f>
        <v>16831164.460000001</v>
      </c>
      <c r="G353" s="5">
        <f t="shared" si="107"/>
        <v>17031425.09</v>
      </c>
      <c r="H353" s="5">
        <f t="shared" si="107"/>
        <v>17031425.09</v>
      </c>
    </row>
    <row r="354" spans="1:8" ht="47.25" x14ac:dyDescent="0.2">
      <c r="A354" s="4" t="s">
        <v>36</v>
      </c>
      <c r="B354" s="7" t="s">
        <v>86</v>
      </c>
      <c r="C354" s="7" t="s">
        <v>31</v>
      </c>
      <c r="D354" s="7" t="s">
        <v>300</v>
      </c>
      <c r="E354" s="7" t="s">
        <v>37</v>
      </c>
      <c r="F354" s="59">
        <v>16831164.460000001</v>
      </c>
      <c r="G354" s="5">
        <v>17031425.09</v>
      </c>
      <c r="H354" s="5">
        <v>17031425.09</v>
      </c>
    </row>
    <row r="355" spans="1:8" ht="47.25" x14ac:dyDescent="0.2">
      <c r="A355" s="4" t="s">
        <v>489</v>
      </c>
      <c r="B355" s="7" t="s">
        <v>86</v>
      </c>
      <c r="C355" s="7" t="s">
        <v>31</v>
      </c>
      <c r="D355" s="7" t="s">
        <v>442</v>
      </c>
      <c r="E355" s="7" t="s">
        <v>16</v>
      </c>
      <c r="F355" s="5">
        <f>F356</f>
        <v>79439592</v>
      </c>
      <c r="G355" s="5">
        <f t="shared" ref="G355:H356" si="108">G356</f>
        <v>0</v>
      </c>
      <c r="H355" s="5">
        <f t="shared" si="108"/>
        <v>0</v>
      </c>
    </row>
    <row r="356" spans="1:8" ht="47.25" x14ac:dyDescent="0.2">
      <c r="A356" s="4" t="s">
        <v>443</v>
      </c>
      <c r="B356" s="7" t="s">
        <v>86</v>
      </c>
      <c r="C356" s="7" t="s">
        <v>31</v>
      </c>
      <c r="D356" s="7" t="s">
        <v>444</v>
      </c>
      <c r="E356" s="7" t="s">
        <v>16</v>
      </c>
      <c r="F356" s="5">
        <f>F357</f>
        <v>79439592</v>
      </c>
      <c r="G356" s="5">
        <f t="shared" si="108"/>
        <v>0</v>
      </c>
      <c r="H356" s="5">
        <f t="shared" si="108"/>
        <v>0</v>
      </c>
    </row>
    <row r="357" spans="1:8" ht="63" x14ac:dyDescent="0.2">
      <c r="A357" s="60" t="s">
        <v>541</v>
      </c>
      <c r="B357" s="58" t="s">
        <v>86</v>
      </c>
      <c r="C357" s="58" t="s">
        <v>31</v>
      </c>
      <c r="D357" s="58" t="s">
        <v>490</v>
      </c>
      <c r="E357" s="58" t="s">
        <v>16</v>
      </c>
      <c r="F357" s="59">
        <f>F358</f>
        <v>79439592</v>
      </c>
      <c r="G357" s="59">
        <f t="shared" ref="G357:H358" si="109">G358</f>
        <v>0</v>
      </c>
      <c r="H357" s="59">
        <f t="shared" si="109"/>
        <v>0</v>
      </c>
    </row>
    <row r="358" spans="1:8" ht="47.25" x14ac:dyDescent="0.2">
      <c r="A358" s="4" t="s">
        <v>34</v>
      </c>
      <c r="B358" s="7" t="s">
        <v>86</v>
      </c>
      <c r="C358" s="7" t="s">
        <v>31</v>
      </c>
      <c r="D358" s="7" t="s">
        <v>490</v>
      </c>
      <c r="E358" s="7" t="s">
        <v>35</v>
      </c>
      <c r="F358" s="5">
        <f>F359</f>
        <v>79439592</v>
      </c>
      <c r="G358" s="5">
        <f t="shared" si="109"/>
        <v>0</v>
      </c>
      <c r="H358" s="5">
        <f t="shared" si="109"/>
        <v>0</v>
      </c>
    </row>
    <row r="359" spans="1:8" ht="47.25" x14ac:dyDescent="0.2">
      <c r="A359" s="4" t="s">
        <v>36</v>
      </c>
      <c r="B359" s="7" t="s">
        <v>86</v>
      </c>
      <c r="C359" s="7" t="s">
        <v>31</v>
      </c>
      <c r="D359" s="7" t="s">
        <v>490</v>
      </c>
      <c r="E359" s="7" t="s">
        <v>37</v>
      </c>
      <c r="F359" s="59">
        <v>79439592</v>
      </c>
      <c r="G359" s="5">
        <v>0</v>
      </c>
      <c r="H359" s="5">
        <v>0</v>
      </c>
    </row>
    <row r="360" spans="1:8" ht="47.25" x14ac:dyDescent="0.2">
      <c r="A360" s="10" t="s">
        <v>19</v>
      </c>
      <c r="B360" s="9" t="s">
        <v>86</v>
      </c>
      <c r="C360" s="7" t="s">
        <v>31</v>
      </c>
      <c r="D360" s="9" t="s">
        <v>20</v>
      </c>
      <c r="E360" s="9" t="s">
        <v>16</v>
      </c>
      <c r="F360" s="5">
        <f t="shared" ref="F360:H363" si="110">F361</f>
        <v>75915000</v>
      </c>
      <c r="G360" s="5">
        <f t="shared" si="110"/>
        <v>20250000</v>
      </c>
      <c r="H360" s="5">
        <f t="shared" si="110"/>
        <v>20250000</v>
      </c>
    </row>
    <row r="361" spans="1:8" ht="47.25" x14ac:dyDescent="0.2">
      <c r="A361" s="4" t="s">
        <v>21</v>
      </c>
      <c r="B361" s="9" t="s">
        <v>86</v>
      </c>
      <c r="C361" s="7" t="s">
        <v>31</v>
      </c>
      <c r="D361" s="9" t="s">
        <v>22</v>
      </c>
      <c r="E361" s="9" t="s">
        <v>16</v>
      </c>
      <c r="F361" s="5">
        <f t="shared" si="110"/>
        <v>75915000</v>
      </c>
      <c r="G361" s="5">
        <f t="shared" si="110"/>
        <v>20250000</v>
      </c>
      <c r="H361" s="5">
        <f t="shared" si="110"/>
        <v>20250000</v>
      </c>
    </row>
    <row r="362" spans="1:8" ht="15.75" x14ac:dyDescent="0.2">
      <c r="A362" s="4" t="s">
        <v>23</v>
      </c>
      <c r="B362" s="9" t="s">
        <v>86</v>
      </c>
      <c r="C362" s="7" t="s">
        <v>31</v>
      </c>
      <c r="D362" s="9" t="s">
        <v>24</v>
      </c>
      <c r="E362" s="9" t="s">
        <v>16</v>
      </c>
      <c r="F362" s="5">
        <f>F363+F366+F369+F372+F375+F378</f>
        <v>75915000</v>
      </c>
      <c r="G362" s="5">
        <f t="shared" ref="G362:H362" si="111">G363+G366+G369+G372+G375+G378</f>
        <v>20250000</v>
      </c>
      <c r="H362" s="5">
        <f t="shared" si="111"/>
        <v>20250000</v>
      </c>
    </row>
    <row r="363" spans="1:8" ht="47.25" x14ac:dyDescent="0.2">
      <c r="A363" s="4" t="s">
        <v>301</v>
      </c>
      <c r="B363" s="9" t="s">
        <v>86</v>
      </c>
      <c r="C363" s="7" t="s">
        <v>31</v>
      </c>
      <c r="D363" s="7" t="s">
        <v>302</v>
      </c>
      <c r="E363" s="9" t="s">
        <v>16</v>
      </c>
      <c r="F363" s="5">
        <f t="shared" si="110"/>
        <v>2000000</v>
      </c>
      <c r="G363" s="5">
        <f t="shared" si="110"/>
        <v>300000</v>
      </c>
      <c r="H363" s="5">
        <f t="shared" si="110"/>
        <v>300000</v>
      </c>
    </row>
    <row r="364" spans="1:8" ht="51.75" customHeight="1" x14ac:dyDescent="0.2">
      <c r="A364" s="4" t="s">
        <v>34</v>
      </c>
      <c r="B364" s="9" t="s">
        <v>86</v>
      </c>
      <c r="C364" s="7" t="s">
        <v>31</v>
      </c>
      <c r="D364" s="7" t="s">
        <v>302</v>
      </c>
      <c r="E364" s="7" t="s">
        <v>35</v>
      </c>
      <c r="F364" s="5">
        <f>F365</f>
        <v>2000000</v>
      </c>
      <c r="G364" s="5">
        <f>G365</f>
        <v>300000</v>
      </c>
      <c r="H364" s="5">
        <f>H365</f>
        <v>300000</v>
      </c>
    </row>
    <row r="365" spans="1:8" ht="47.25" x14ac:dyDescent="0.2">
      <c r="A365" s="4" t="s">
        <v>36</v>
      </c>
      <c r="B365" s="9" t="s">
        <v>86</v>
      </c>
      <c r="C365" s="7" t="s">
        <v>31</v>
      </c>
      <c r="D365" s="7" t="s">
        <v>302</v>
      </c>
      <c r="E365" s="7" t="s">
        <v>37</v>
      </c>
      <c r="F365" s="14">
        <v>2000000</v>
      </c>
      <c r="G365" s="5">
        <v>300000</v>
      </c>
      <c r="H365" s="5">
        <v>300000</v>
      </c>
    </row>
    <row r="366" spans="1:8" ht="63" x14ac:dyDescent="0.2">
      <c r="A366" s="4" t="s">
        <v>303</v>
      </c>
      <c r="B366" s="7" t="s">
        <v>86</v>
      </c>
      <c r="C366" s="7" t="s">
        <v>31</v>
      </c>
      <c r="D366" s="7" t="s">
        <v>101</v>
      </c>
      <c r="E366" s="7" t="s">
        <v>16</v>
      </c>
      <c r="F366" s="14">
        <f>F367</f>
        <v>3600000</v>
      </c>
      <c r="G366" s="14">
        <f t="shared" ref="G366:H367" si="112">G367</f>
        <v>450000</v>
      </c>
      <c r="H366" s="14">
        <f t="shared" si="112"/>
        <v>450000</v>
      </c>
    </row>
    <row r="367" spans="1:8" ht="47.25" x14ac:dyDescent="0.2">
      <c r="A367" s="4" t="s">
        <v>34</v>
      </c>
      <c r="B367" s="7" t="s">
        <v>86</v>
      </c>
      <c r="C367" s="7" t="s">
        <v>31</v>
      </c>
      <c r="D367" s="7" t="s">
        <v>101</v>
      </c>
      <c r="E367" s="7" t="s">
        <v>35</v>
      </c>
      <c r="F367" s="14">
        <f>F368</f>
        <v>3600000</v>
      </c>
      <c r="G367" s="14">
        <f t="shared" si="112"/>
        <v>450000</v>
      </c>
      <c r="H367" s="14">
        <f t="shared" si="112"/>
        <v>450000</v>
      </c>
    </row>
    <row r="368" spans="1:8" ht="47.25" x14ac:dyDescent="0.2">
      <c r="A368" s="4" t="s">
        <v>36</v>
      </c>
      <c r="B368" s="7" t="s">
        <v>86</v>
      </c>
      <c r="C368" s="7" t="s">
        <v>31</v>
      </c>
      <c r="D368" s="7" t="s">
        <v>101</v>
      </c>
      <c r="E368" s="7" t="s">
        <v>37</v>
      </c>
      <c r="F368" s="14">
        <v>3600000</v>
      </c>
      <c r="G368" s="5">
        <v>450000</v>
      </c>
      <c r="H368" s="5">
        <v>450000</v>
      </c>
    </row>
    <row r="369" spans="1:8" ht="15.75" x14ac:dyDescent="0.2">
      <c r="A369" s="4" t="s">
        <v>304</v>
      </c>
      <c r="B369" s="7" t="s">
        <v>86</v>
      </c>
      <c r="C369" s="7" t="s">
        <v>31</v>
      </c>
      <c r="D369" s="7" t="s">
        <v>95</v>
      </c>
      <c r="E369" s="7" t="s">
        <v>16</v>
      </c>
      <c r="F369" s="14">
        <f>F370</f>
        <v>15580000</v>
      </c>
      <c r="G369" s="14">
        <f t="shared" ref="G369:H370" si="113">G370</f>
        <v>9500000</v>
      </c>
      <c r="H369" s="14">
        <f t="shared" si="113"/>
        <v>9500000</v>
      </c>
    </row>
    <row r="370" spans="1:8" ht="47.25" x14ac:dyDescent="0.2">
      <c r="A370" s="4" t="s">
        <v>34</v>
      </c>
      <c r="B370" s="7" t="s">
        <v>86</v>
      </c>
      <c r="C370" s="7" t="s">
        <v>31</v>
      </c>
      <c r="D370" s="7" t="s">
        <v>95</v>
      </c>
      <c r="E370" s="7" t="s">
        <v>35</v>
      </c>
      <c r="F370" s="14">
        <f>F371</f>
        <v>15580000</v>
      </c>
      <c r="G370" s="14">
        <f t="shared" si="113"/>
        <v>9500000</v>
      </c>
      <c r="H370" s="14">
        <f t="shared" si="113"/>
        <v>9500000</v>
      </c>
    </row>
    <row r="371" spans="1:8" ht="47.25" x14ac:dyDescent="0.2">
      <c r="A371" s="4" t="s">
        <v>36</v>
      </c>
      <c r="B371" s="7" t="s">
        <v>86</v>
      </c>
      <c r="C371" s="7" t="s">
        <v>31</v>
      </c>
      <c r="D371" s="7" t="s">
        <v>95</v>
      </c>
      <c r="E371" s="7" t="s">
        <v>37</v>
      </c>
      <c r="F371" s="14">
        <v>15580000</v>
      </c>
      <c r="G371" s="5">
        <v>9500000</v>
      </c>
      <c r="H371" s="5">
        <v>9500000</v>
      </c>
    </row>
    <row r="372" spans="1:8" ht="15.75" x14ac:dyDescent="0.2">
      <c r="A372" s="4" t="s">
        <v>305</v>
      </c>
      <c r="B372" s="7" t="s">
        <v>86</v>
      </c>
      <c r="C372" s="7" t="s">
        <v>31</v>
      </c>
      <c r="D372" s="7" t="s">
        <v>306</v>
      </c>
      <c r="E372" s="7" t="s">
        <v>16</v>
      </c>
      <c r="F372" s="14">
        <f>F373</f>
        <v>4100000</v>
      </c>
      <c r="G372" s="14">
        <f t="shared" ref="G372:H373" si="114">G373</f>
        <v>0</v>
      </c>
      <c r="H372" s="14">
        <f t="shared" si="114"/>
        <v>0</v>
      </c>
    </row>
    <row r="373" spans="1:8" ht="47.25" x14ac:dyDescent="0.2">
      <c r="A373" s="4" t="s">
        <v>34</v>
      </c>
      <c r="B373" s="7" t="s">
        <v>86</v>
      </c>
      <c r="C373" s="7" t="s">
        <v>31</v>
      </c>
      <c r="D373" s="7" t="s">
        <v>306</v>
      </c>
      <c r="E373" s="7" t="s">
        <v>35</v>
      </c>
      <c r="F373" s="14">
        <f>F374</f>
        <v>4100000</v>
      </c>
      <c r="G373" s="14">
        <f t="shared" si="114"/>
        <v>0</v>
      </c>
      <c r="H373" s="14">
        <f t="shared" si="114"/>
        <v>0</v>
      </c>
    </row>
    <row r="374" spans="1:8" ht="47.25" x14ac:dyDescent="0.2">
      <c r="A374" s="4" t="s">
        <v>36</v>
      </c>
      <c r="B374" s="7" t="s">
        <v>86</v>
      </c>
      <c r="C374" s="7" t="s">
        <v>31</v>
      </c>
      <c r="D374" s="7" t="s">
        <v>306</v>
      </c>
      <c r="E374" s="7" t="s">
        <v>37</v>
      </c>
      <c r="F374" s="14">
        <v>4100000</v>
      </c>
      <c r="G374" s="5">
        <v>0</v>
      </c>
      <c r="H374" s="5">
        <v>0</v>
      </c>
    </row>
    <row r="375" spans="1:8" ht="31.5" x14ac:dyDescent="0.2">
      <c r="A375" s="4" t="s">
        <v>307</v>
      </c>
      <c r="B375" s="7" t="s">
        <v>86</v>
      </c>
      <c r="C375" s="7" t="s">
        <v>31</v>
      </c>
      <c r="D375" s="7" t="s">
        <v>308</v>
      </c>
      <c r="E375" s="7" t="s">
        <v>16</v>
      </c>
      <c r="F375" s="14">
        <f>F376</f>
        <v>50635000</v>
      </c>
      <c r="G375" s="14">
        <f t="shared" ref="G375:H376" si="115">G376</f>
        <v>10000000</v>
      </c>
      <c r="H375" s="14">
        <f t="shared" si="115"/>
        <v>10000000</v>
      </c>
    </row>
    <row r="376" spans="1:8" ht="47.25" x14ac:dyDescent="0.2">
      <c r="A376" s="4" t="s">
        <v>34</v>
      </c>
      <c r="B376" s="7" t="s">
        <v>86</v>
      </c>
      <c r="C376" s="7" t="s">
        <v>31</v>
      </c>
      <c r="D376" s="7" t="s">
        <v>308</v>
      </c>
      <c r="E376" s="7" t="s">
        <v>35</v>
      </c>
      <c r="F376" s="14">
        <f>F377</f>
        <v>50635000</v>
      </c>
      <c r="G376" s="14">
        <f t="shared" si="115"/>
        <v>10000000</v>
      </c>
      <c r="H376" s="14">
        <f t="shared" si="115"/>
        <v>10000000</v>
      </c>
    </row>
    <row r="377" spans="1:8" ht="47.25" x14ac:dyDescent="0.2">
      <c r="A377" s="4" t="s">
        <v>36</v>
      </c>
      <c r="B377" s="7" t="s">
        <v>86</v>
      </c>
      <c r="C377" s="7" t="s">
        <v>31</v>
      </c>
      <c r="D377" s="7" t="s">
        <v>308</v>
      </c>
      <c r="E377" s="7" t="s">
        <v>37</v>
      </c>
      <c r="F377" s="14">
        <v>50635000</v>
      </c>
      <c r="G377" s="5">
        <v>10000000</v>
      </c>
      <c r="H377" s="5">
        <v>10000000</v>
      </c>
    </row>
    <row r="378" spans="1:8" ht="78.75" hidden="1" x14ac:dyDescent="0.2">
      <c r="A378" s="4" t="s">
        <v>447</v>
      </c>
      <c r="B378" s="7" t="s">
        <v>86</v>
      </c>
      <c r="C378" s="7" t="s">
        <v>31</v>
      </c>
      <c r="D378" s="7" t="s">
        <v>448</v>
      </c>
      <c r="E378" s="7" t="s">
        <v>16</v>
      </c>
      <c r="F378" s="14">
        <f>F379</f>
        <v>0</v>
      </c>
      <c r="G378" s="14">
        <f>G379</f>
        <v>0</v>
      </c>
      <c r="H378" s="14">
        <f>H379</f>
        <v>0</v>
      </c>
    </row>
    <row r="379" spans="1:8" ht="47.25" hidden="1" x14ac:dyDescent="0.2">
      <c r="A379" s="4" t="s">
        <v>34</v>
      </c>
      <c r="B379" s="7" t="s">
        <v>86</v>
      </c>
      <c r="C379" s="7" t="s">
        <v>31</v>
      </c>
      <c r="D379" s="7" t="s">
        <v>448</v>
      </c>
      <c r="E379" s="7" t="s">
        <v>35</v>
      </c>
      <c r="F379" s="14">
        <f>F380</f>
        <v>0</v>
      </c>
      <c r="G379" s="14">
        <f t="shared" ref="G379:H379" si="116">G380</f>
        <v>0</v>
      </c>
      <c r="H379" s="14">
        <f t="shared" si="116"/>
        <v>0</v>
      </c>
    </row>
    <row r="380" spans="1:8" ht="47.25" hidden="1" x14ac:dyDescent="0.2">
      <c r="A380" s="4" t="s">
        <v>36</v>
      </c>
      <c r="B380" s="7" t="s">
        <v>86</v>
      </c>
      <c r="C380" s="7" t="s">
        <v>31</v>
      </c>
      <c r="D380" s="7" t="s">
        <v>448</v>
      </c>
      <c r="E380" s="7" t="s">
        <v>37</v>
      </c>
      <c r="F380" s="14"/>
      <c r="G380" s="5"/>
      <c r="H380" s="5"/>
    </row>
    <row r="381" spans="1:8" ht="15.75" x14ac:dyDescent="0.2">
      <c r="A381" s="12" t="s">
        <v>102</v>
      </c>
      <c r="B381" s="8" t="s">
        <v>50</v>
      </c>
      <c r="C381" s="8" t="s">
        <v>14</v>
      </c>
      <c r="D381" s="8" t="s">
        <v>15</v>
      </c>
      <c r="E381" s="8" t="s">
        <v>16</v>
      </c>
      <c r="F381" s="13">
        <f>F382+F421+F488+F534+F556</f>
        <v>889283454.56999993</v>
      </c>
      <c r="G381" s="13">
        <f>G382+G421+G488+G534+G556</f>
        <v>836049092.43999994</v>
      </c>
      <c r="H381" s="13">
        <f>H382+H421+H488+H534+H556</f>
        <v>876258184.60000002</v>
      </c>
    </row>
    <row r="382" spans="1:8" ht="15.75" x14ac:dyDescent="0.2">
      <c r="A382" s="12" t="s">
        <v>103</v>
      </c>
      <c r="B382" s="8" t="s">
        <v>50</v>
      </c>
      <c r="C382" s="8" t="s">
        <v>13</v>
      </c>
      <c r="D382" s="8" t="s">
        <v>15</v>
      </c>
      <c r="E382" s="8" t="s">
        <v>16</v>
      </c>
      <c r="F382" s="13">
        <f>F383</f>
        <v>264066420</v>
      </c>
      <c r="G382" s="13">
        <f t="shared" ref="G382:H382" si="117">G383</f>
        <v>259158858.94</v>
      </c>
      <c r="H382" s="13">
        <f t="shared" si="117"/>
        <v>273492051.76999998</v>
      </c>
    </row>
    <row r="383" spans="1:8" ht="47.25" x14ac:dyDescent="0.2">
      <c r="A383" s="4" t="s">
        <v>466</v>
      </c>
      <c r="B383" s="9" t="s">
        <v>50</v>
      </c>
      <c r="C383" s="9" t="s">
        <v>13</v>
      </c>
      <c r="D383" s="9" t="s">
        <v>104</v>
      </c>
      <c r="E383" s="9" t="s">
        <v>16</v>
      </c>
      <c r="F383" s="5">
        <f>F384+F408</f>
        <v>264066420</v>
      </c>
      <c r="G383" s="5">
        <f>G384+G408</f>
        <v>259158858.94</v>
      </c>
      <c r="H383" s="5">
        <f>H384+H408</f>
        <v>273492051.76999998</v>
      </c>
    </row>
    <row r="384" spans="1:8" ht="47.25" x14ac:dyDescent="0.2">
      <c r="A384" s="4" t="s">
        <v>309</v>
      </c>
      <c r="B384" s="9" t="s">
        <v>50</v>
      </c>
      <c r="C384" s="9" t="s">
        <v>13</v>
      </c>
      <c r="D384" s="9" t="s">
        <v>105</v>
      </c>
      <c r="E384" s="9" t="s">
        <v>16</v>
      </c>
      <c r="F384" s="14">
        <f>F385+F389</f>
        <v>255722708.05000001</v>
      </c>
      <c r="G384" s="14">
        <f t="shared" ref="G384:H384" si="118">G385+G389</f>
        <v>255754944.34</v>
      </c>
      <c r="H384" s="14">
        <f t="shared" si="118"/>
        <v>269828637.26999998</v>
      </c>
    </row>
    <row r="385" spans="1:8" ht="97.5" customHeight="1" x14ac:dyDescent="0.2">
      <c r="A385" s="4" t="s">
        <v>106</v>
      </c>
      <c r="B385" s="9" t="s">
        <v>50</v>
      </c>
      <c r="C385" s="9" t="s">
        <v>13</v>
      </c>
      <c r="D385" s="9" t="s">
        <v>107</v>
      </c>
      <c r="E385" s="9" t="s">
        <v>16</v>
      </c>
      <c r="F385" s="14">
        <f>F386</f>
        <v>128599609</v>
      </c>
      <c r="G385" s="14">
        <f>G386</f>
        <v>136423632</v>
      </c>
      <c r="H385" s="14">
        <f>H386</f>
        <v>144370924</v>
      </c>
    </row>
    <row r="386" spans="1:8" ht="110.25" x14ac:dyDescent="0.2">
      <c r="A386" s="4" t="s">
        <v>108</v>
      </c>
      <c r="B386" s="7" t="s">
        <v>50</v>
      </c>
      <c r="C386" s="7" t="s">
        <v>13</v>
      </c>
      <c r="D386" s="7" t="s">
        <v>109</v>
      </c>
      <c r="E386" s="7" t="s">
        <v>16</v>
      </c>
      <c r="F386" s="5">
        <f>F387</f>
        <v>128599609</v>
      </c>
      <c r="G386" s="5">
        <f t="shared" ref="G386:H386" si="119">G387</f>
        <v>136423632</v>
      </c>
      <c r="H386" s="5">
        <f t="shared" si="119"/>
        <v>144370924</v>
      </c>
    </row>
    <row r="387" spans="1:8" ht="47.25" x14ac:dyDescent="0.2">
      <c r="A387" s="4" t="s">
        <v>62</v>
      </c>
      <c r="B387" s="7" t="s">
        <v>50</v>
      </c>
      <c r="C387" s="7" t="s">
        <v>13</v>
      </c>
      <c r="D387" s="7" t="s">
        <v>109</v>
      </c>
      <c r="E387" s="7" t="s">
        <v>63</v>
      </c>
      <c r="F387" s="5">
        <f>F388</f>
        <v>128599609</v>
      </c>
      <c r="G387" s="5">
        <f>G388</f>
        <v>136423632</v>
      </c>
      <c r="H387" s="5">
        <f>H388</f>
        <v>144370924</v>
      </c>
    </row>
    <row r="388" spans="1:8" ht="15.75" x14ac:dyDescent="0.2">
      <c r="A388" s="4" t="s">
        <v>110</v>
      </c>
      <c r="B388" s="7" t="s">
        <v>50</v>
      </c>
      <c r="C388" s="7" t="s">
        <v>13</v>
      </c>
      <c r="D388" s="7" t="s">
        <v>109</v>
      </c>
      <c r="E388" s="7" t="s">
        <v>111</v>
      </c>
      <c r="F388" s="5">
        <v>128599609</v>
      </c>
      <c r="G388" s="5">
        <v>136423632</v>
      </c>
      <c r="H388" s="5">
        <v>144370924</v>
      </c>
    </row>
    <row r="389" spans="1:8" ht="65.25" customHeight="1" x14ac:dyDescent="0.2">
      <c r="A389" s="4" t="s">
        <v>310</v>
      </c>
      <c r="B389" s="9" t="s">
        <v>50</v>
      </c>
      <c r="C389" s="9" t="s">
        <v>13</v>
      </c>
      <c r="D389" s="9" t="s">
        <v>112</v>
      </c>
      <c r="E389" s="9" t="s">
        <v>16</v>
      </c>
      <c r="F389" s="14">
        <f>F390+F393+F396+F399+F405+F402</f>
        <v>127123099.05000001</v>
      </c>
      <c r="G389" s="14">
        <f t="shared" ref="G389:H389" si="120">G390+G393+G396+G399+G405+G402</f>
        <v>119331312.34</v>
      </c>
      <c r="H389" s="14">
        <f t="shared" si="120"/>
        <v>125457713.27000001</v>
      </c>
    </row>
    <row r="390" spans="1:8" ht="47.25" x14ac:dyDescent="0.2">
      <c r="A390" s="4" t="s">
        <v>68</v>
      </c>
      <c r="B390" s="9" t="s">
        <v>50</v>
      </c>
      <c r="C390" s="9" t="s">
        <v>13</v>
      </c>
      <c r="D390" s="9" t="s">
        <v>113</v>
      </c>
      <c r="E390" s="9" t="s">
        <v>16</v>
      </c>
      <c r="F390" s="14">
        <f>F391</f>
        <v>85391973.430000007</v>
      </c>
      <c r="G390" s="14">
        <f t="shared" ref="G390:H390" si="121">G391</f>
        <v>83034713.879999995</v>
      </c>
      <c r="H390" s="14">
        <f t="shared" si="121"/>
        <v>87072445.890000001</v>
      </c>
    </row>
    <row r="391" spans="1:8" ht="47.25" x14ac:dyDescent="0.2">
      <c r="A391" s="4" t="s">
        <v>62</v>
      </c>
      <c r="B391" s="9" t="s">
        <v>50</v>
      </c>
      <c r="C391" s="9" t="s">
        <v>13</v>
      </c>
      <c r="D391" s="9" t="s">
        <v>113</v>
      </c>
      <c r="E391" s="9" t="s">
        <v>63</v>
      </c>
      <c r="F391" s="5">
        <f>F392</f>
        <v>85391973.430000007</v>
      </c>
      <c r="G391" s="5">
        <f>G392</f>
        <v>83034713.879999995</v>
      </c>
      <c r="H391" s="5">
        <f>H392</f>
        <v>87072445.890000001</v>
      </c>
    </row>
    <row r="392" spans="1:8" ht="15.75" x14ac:dyDescent="0.2">
      <c r="A392" s="4" t="s">
        <v>110</v>
      </c>
      <c r="B392" s="9" t="s">
        <v>50</v>
      </c>
      <c r="C392" s="9" t="s">
        <v>13</v>
      </c>
      <c r="D392" s="9" t="s">
        <v>113</v>
      </c>
      <c r="E392" s="9" t="s">
        <v>111</v>
      </c>
      <c r="F392" s="14">
        <v>85391973.430000007</v>
      </c>
      <c r="G392" s="5">
        <v>83034713.879999995</v>
      </c>
      <c r="H392" s="5">
        <v>87072445.890000001</v>
      </c>
    </row>
    <row r="393" spans="1:8" ht="38.25" customHeight="1" x14ac:dyDescent="0.2">
      <c r="A393" s="4" t="s">
        <v>205</v>
      </c>
      <c r="B393" s="9" t="s">
        <v>50</v>
      </c>
      <c r="C393" s="9" t="s">
        <v>13</v>
      </c>
      <c r="D393" s="9" t="s">
        <v>114</v>
      </c>
      <c r="E393" s="9" t="s">
        <v>16</v>
      </c>
      <c r="F393" s="14">
        <f>F394</f>
        <v>33637586.43</v>
      </c>
      <c r="G393" s="14">
        <f t="shared" ref="G393:H393" si="122">G394</f>
        <v>35308643.460000001</v>
      </c>
      <c r="H393" s="14">
        <f t="shared" si="122"/>
        <v>36941515.380000003</v>
      </c>
    </row>
    <row r="394" spans="1:8" ht="47.25" x14ac:dyDescent="0.2">
      <c r="A394" s="10" t="s">
        <v>62</v>
      </c>
      <c r="B394" s="9" t="s">
        <v>50</v>
      </c>
      <c r="C394" s="9" t="s">
        <v>13</v>
      </c>
      <c r="D394" s="9" t="s">
        <v>114</v>
      </c>
      <c r="E394" s="9" t="s">
        <v>63</v>
      </c>
      <c r="F394" s="5">
        <f>F395</f>
        <v>33637586.43</v>
      </c>
      <c r="G394" s="5">
        <f>G395</f>
        <v>35308643.460000001</v>
      </c>
      <c r="H394" s="5">
        <f>H395</f>
        <v>36941515.380000003</v>
      </c>
    </row>
    <row r="395" spans="1:8" ht="15.75" x14ac:dyDescent="0.2">
      <c r="A395" s="10" t="s">
        <v>110</v>
      </c>
      <c r="B395" s="9" t="s">
        <v>50</v>
      </c>
      <c r="C395" s="9" t="s">
        <v>13</v>
      </c>
      <c r="D395" s="9" t="s">
        <v>114</v>
      </c>
      <c r="E395" s="9" t="s">
        <v>111</v>
      </c>
      <c r="F395" s="14">
        <v>33637586.43</v>
      </c>
      <c r="G395" s="5">
        <v>35308643.460000001</v>
      </c>
      <c r="H395" s="5">
        <v>36941515.380000003</v>
      </c>
    </row>
    <row r="396" spans="1:8" ht="47.25" x14ac:dyDescent="0.2">
      <c r="A396" s="4" t="s">
        <v>210</v>
      </c>
      <c r="B396" s="9" t="s">
        <v>50</v>
      </c>
      <c r="C396" s="9" t="s">
        <v>13</v>
      </c>
      <c r="D396" s="9" t="s">
        <v>115</v>
      </c>
      <c r="E396" s="9" t="s">
        <v>16</v>
      </c>
      <c r="F396" s="14">
        <f>F397</f>
        <v>3506345</v>
      </c>
      <c r="G396" s="14">
        <f t="shared" ref="G396:H396" si="123">G397</f>
        <v>626865</v>
      </c>
      <c r="H396" s="14">
        <f t="shared" si="123"/>
        <v>626865</v>
      </c>
    </row>
    <row r="397" spans="1:8" ht="48" customHeight="1" x14ac:dyDescent="0.2">
      <c r="A397" s="10" t="s">
        <v>62</v>
      </c>
      <c r="B397" s="9" t="s">
        <v>50</v>
      </c>
      <c r="C397" s="9" t="s">
        <v>13</v>
      </c>
      <c r="D397" s="9" t="s">
        <v>115</v>
      </c>
      <c r="E397" s="9" t="s">
        <v>63</v>
      </c>
      <c r="F397" s="5">
        <f>F398</f>
        <v>3506345</v>
      </c>
      <c r="G397" s="5">
        <f>G398</f>
        <v>626865</v>
      </c>
      <c r="H397" s="5">
        <f>H398</f>
        <v>626865</v>
      </c>
    </row>
    <row r="398" spans="1:8" ht="15.75" x14ac:dyDescent="0.2">
      <c r="A398" s="10" t="s">
        <v>110</v>
      </c>
      <c r="B398" s="9" t="s">
        <v>50</v>
      </c>
      <c r="C398" s="9" t="s">
        <v>13</v>
      </c>
      <c r="D398" s="9" t="s">
        <v>115</v>
      </c>
      <c r="E398" s="9" t="s">
        <v>111</v>
      </c>
      <c r="F398" s="14">
        <v>3506345</v>
      </c>
      <c r="G398" s="5">
        <v>626865</v>
      </c>
      <c r="H398" s="5">
        <v>626865</v>
      </c>
    </row>
    <row r="399" spans="1:8" ht="94.5" x14ac:dyDescent="0.2">
      <c r="A399" s="4" t="s">
        <v>283</v>
      </c>
      <c r="B399" s="9" t="s">
        <v>50</v>
      </c>
      <c r="C399" s="9" t="s">
        <v>13</v>
      </c>
      <c r="D399" s="7" t="s">
        <v>311</v>
      </c>
      <c r="E399" s="9" t="s">
        <v>16</v>
      </c>
      <c r="F399" s="14">
        <f>F400</f>
        <v>4215957.2300000004</v>
      </c>
      <c r="G399" s="14">
        <f t="shared" ref="G399:H399" si="124">G400</f>
        <v>0</v>
      </c>
      <c r="H399" s="14">
        <f t="shared" si="124"/>
        <v>0</v>
      </c>
    </row>
    <row r="400" spans="1:8" ht="47.25" x14ac:dyDescent="0.2">
      <c r="A400" s="4" t="s">
        <v>62</v>
      </c>
      <c r="B400" s="7" t="s">
        <v>50</v>
      </c>
      <c r="C400" s="7" t="s">
        <v>13</v>
      </c>
      <c r="D400" s="7" t="s">
        <v>311</v>
      </c>
      <c r="E400" s="7" t="s">
        <v>63</v>
      </c>
      <c r="F400" s="14">
        <f>F401</f>
        <v>4215957.2300000004</v>
      </c>
      <c r="G400" s="14">
        <f t="shared" ref="G400:H400" si="125">G401</f>
        <v>0</v>
      </c>
      <c r="H400" s="14">
        <f t="shared" si="125"/>
        <v>0</v>
      </c>
    </row>
    <row r="401" spans="1:8" ht="15.75" x14ac:dyDescent="0.2">
      <c r="A401" s="4" t="s">
        <v>110</v>
      </c>
      <c r="B401" s="7" t="s">
        <v>50</v>
      </c>
      <c r="C401" s="7" t="s">
        <v>13</v>
      </c>
      <c r="D401" s="7" t="s">
        <v>311</v>
      </c>
      <c r="E401" s="7" t="s">
        <v>111</v>
      </c>
      <c r="F401" s="14">
        <v>4215957.2300000004</v>
      </c>
      <c r="G401" s="5">
        <v>0</v>
      </c>
      <c r="H401" s="5">
        <v>0</v>
      </c>
    </row>
    <row r="402" spans="1:8" ht="110.25" x14ac:dyDescent="0.2">
      <c r="A402" s="4" t="s">
        <v>254</v>
      </c>
      <c r="B402" s="7" t="s">
        <v>50</v>
      </c>
      <c r="C402" s="7" t="s">
        <v>13</v>
      </c>
      <c r="D402" s="7" t="s">
        <v>364</v>
      </c>
      <c r="E402" s="7" t="s">
        <v>16</v>
      </c>
      <c r="F402" s="14">
        <f>F403</f>
        <v>235500</v>
      </c>
      <c r="G402" s="14">
        <f t="shared" ref="G402:H402" si="126">G403</f>
        <v>0</v>
      </c>
      <c r="H402" s="14">
        <f t="shared" si="126"/>
        <v>0</v>
      </c>
    </row>
    <row r="403" spans="1:8" ht="47.25" x14ac:dyDescent="0.2">
      <c r="A403" s="4" t="s">
        <v>62</v>
      </c>
      <c r="B403" s="7" t="s">
        <v>50</v>
      </c>
      <c r="C403" s="7" t="s">
        <v>13</v>
      </c>
      <c r="D403" s="7" t="s">
        <v>364</v>
      </c>
      <c r="E403" s="7" t="s">
        <v>63</v>
      </c>
      <c r="F403" s="14">
        <f>F404</f>
        <v>235500</v>
      </c>
      <c r="G403" s="14">
        <f t="shared" ref="G403:H403" si="127">G404</f>
        <v>0</v>
      </c>
      <c r="H403" s="14">
        <f t="shared" si="127"/>
        <v>0</v>
      </c>
    </row>
    <row r="404" spans="1:8" ht="15.75" x14ac:dyDescent="0.2">
      <c r="A404" s="4" t="s">
        <v>110</v>
      </c>
      <c r="B404" s="7" t="s">
        <v>50</v>
      </c>
      <c r="C404" s="7" t="s">
        <v>13</v>
      </c>
      <c r="D404" s="7" t="s">
        <v>364</v>
      </c>
      <c r="E404" s="7" t="s">
        <v>111</v>
      </c>
      <c r="F404" s="14">
        <v>235500</v>
      </c>
      <c r="G404" s="5">
        <v>0</v>
      </c>
      <c r="H404" s="5">
        <v>0</v>
      </c>
    </row>
    <row r="405" spans="1:8" ht="78.75" x14ac:dyDescent="0.2">
      <c r="A405" s="4" t="s">
        <v>528</v>
      </c>
      <c r="B405" s="7" t="s">
        <v>50</v>
      </c>
      <c r="C405" s="7" t="s">
        <v>13</v>
      </c>
      <c r="D405" s="7" t="s">
        <v>191</v>
      </c>
      <c r="E405" s="7" t="s">
        <v>16</v>
      </c>
      <c r="F405" s="5">
        <f>F406</f>
        <v>135736.95999999999</v>
      </c>
      <c r="G405" s="5">
        <f t="shared" ref="G405:H405" si="128">G406</f>
        <v>361090</v>
      </c>
      <c r="H405" s="5">
        <f t="shared" si="128"/>
        <v>816887</v>
      </c>
    </row>
    <row r="406" spans="1:8" ht="47.25" x14ac:dyDescent="0.2">
      <c r="A406" s="4" t="s">
        <v>62</v>
      </c>
      <c r="B406" s="7" t="s">
        <v>50</v>
      </c>
      <c r="C406" s="7" t="s">
        <v>13</v>
      </c>
      <c r="D406" s="7" t="s">
        <v>191</v>
      </c>
      <c r="E406" s="7" t="s">
        <v>63</v>
      </c>
      <c r="F406" s="5">
        <f>F407</f>
        <v>135736.95999999999</v>
      </c>
      <c r="G406" s="5">
        <f>G407</f>
        <v>361090</v>
      </c>
      <c r="H406" s="5">
        <f>H407</f>
        <v>816887</v>
      </c>
    </row>
    <row r="407" spans="1:8" ht="15.75" x14ac:dyDescent="0.2">
      <c r="A407" s="4" t="s">
        <v>110</v>
      </c>
      <c r="B407" s="7" t="s">
        <v>50</v>
      </c>
      <c r="C407" s="7" t="s">
        <v>13</v>
      </c>
      <c r="D407" s="7" t="s">
        <v>191</v>
      </c>
      <c r="E407" s="7" t="s">
        <v>111</v>
      </c>
      <c r="F407" s="5">
        <v>135736.95999999999</v>
      </c>
      <c r="G407" s="5">
        <v>361090</v>
      </c>
      <c r="H407" s="5">
        <v>816887</v>
      </c>
    </row>
    <row r="408" spans="1:8" ht="47.25" x14ac:dyDescent="0.2">
      <c r="A408" s="4" t="s">
        <v>312</v>
      </c>
      <c r="B408" s="9" t="s">
        <v>50</v>
      </c>
      <c r="C408" s="9" t="s">
        <v>13</v>
      </c>
      <c r="D408" s="9" t="s">
        <v>116</v>
      </c>
      <c r="E408" s="9" t="s">
        <v>16</v>
      </c>
      <c r="F408" s="14">
        <f>F409+F413+F417</f>
        <v>8343711.9500000002</v>
      </c>
      <c r="G408" s="14">
        <f>G409+G413+G417</f>
        <v>3403914.6</v>
      </c>
      <c r="H408" s="14">
        <f>H409+H413+H417</f>
        <v>3663414.5</v>
      </c>
    </row>
    <row r="409" spans="1:8" ht="47.25" x14ac:dyDescent="0.2">
      <c r="A409" s="4" t="s">
        <v>117</v>
      </c>
      <c r="B409" s="9" t="s">
        <v>50</v>
      </c>
      <c r="C409" s="9" t="s">
        <v>13</v>
      </c>
      <c r="D409" s="9" t="s">
        <v>119</v>
      </c>
      <c r="E409" s="9" t="s">
        <v>16</v>
      </c>
      <c r="F409" s="14">
        <f>F410</f>
        <v>4780107.5999999996</v>
      </c>
      <c r="G409" s="14">
        <f>G410</f>
        <v>410562.6</v>
      </c>
      <c r="H409" s="14">
        <f>H410</f>
        <v>410562.5</v>
      </c>
    </row>
    <row r="410" spans="1:8" ht="31.5" customHeight="1" x14ac:dyDescent="0.2">
      <c r="A410" s="4" t="s">
        <v>211</v>
      </c>
      <c r="B410" s="9" t="s">
        <v>50</v>
      </c>
      <c r="C410" s="9" t="s">
        <v>13</v>
      </c>
      <c r="D410" s="9" t="s">
        <v>118</v>
      </c>
      <c r="E410" s="9" t="s">
        <v>16</v>
      </c>
      <c r="F410" s="5">
        <f>F411</f>
        <v>4780107.5999999996</v>
      </c>
      <c r="G410" s="5">
        <f t="shared" ref="G410:H410" si="129">G411</f>
        <v>410562.6</v>
      </c>
      <c r="H410" s="5">
        <f t="shared" si="129"/>
        <v>410562.5</v>
      </c>
    </row>
    <row r="411" spans="1:8" ht="47.25" x14ac:dyDescent="0.2">
      <c r="A411" s="10" t="s">
        <v>62</v>
      </c>
      <c r="B411" s="9" t="s">
        <v>50</v>
      </c>
      <c r="C411" s="9" t="s">
        <v>13</v>
      </c>
      <c r="D411" s="9" t="s">
        <v>118</v>
      </c>
      <c r="E411" s="9" t="s">
        <v>63</v>
      </c>
      <c r="F411" s="5">
        <f>F412</f>
        <v>4780107.5999999996</v>
      </c>
      <c r="G411" s="5">
        <f>G412</f>
        <v>410562.6</v>
      </c>
      <c r="H411" s="5">
        <f>H412</f>
        <v>410562.5</v>
      </c>
    </row>
    <row r="412" spans="1:8" ht="15.75" x14ac:dyDescent="0.2">
      <c r="A412" s="10" t="s">
        <v>110</v>
      </c>
      <c r="B412" s="9" t="s">
        <v>50</v>
      </c>
      <c r="C412" s="9" t="s">
        <v>13</v>
      </c>
      <c r="D412" s="9" t="s">
        <v>118</v>
      </c>
      <c r="E412" s="9" t="s">
        <v>111</v>
      </c>
      <c r="F412" s="14">
        <v>4780107.5999999996</v>
      </c>
      <c r="G412" s="5">
        <v>410562.6</v>
      </c>
      <c r="H412" s="5">
        <v>410562.5</v>
      </c>
    </row>
    <row r="413" spans="1:8" ht="47.25" x14ac:dyDescent="0.2">
      <c r="A413" s="4" t="s">
        <v>120</v>
      </c>
      <c r="B413" s="9" t="s">
        <v>50</v>
      </c>
      <c r="C413" s="9" t="s">
        <v>13</v>
      </c>
      <c r="D413" s="9" t="s">
        <v>121</v>
      </c>
      <c r="E413" s="9" t="s">
        <v>16</v>
      </c>
      <c r="F413" s="14">
        <f>F414</f>
        <v>1171630.3999999999</v>
      </c>
      <c r="G413" s="14">
        <f>G414</f>
        <v>1026800</v>
      </c>
      <c r="H413" s="14">
        <f>H414</f>
        <v>1026800</v>
      </c>
    </row>
    <row r="414" spans="1:8" ht="47.25" x14ac:dyDescent="0.2">
      <c r="A414" s="4" t="s">
        <v>212</v>
      </c>
      <c r="B414" s="9" t="s">
        <v>50</v>
      </c>
      <c r="C414" s="9" t="s">
        <v>13</v>
      </c>
      <c r="D414" s="9" t="s">
        <v>122</v>
      </c>
      <c r="E414" s="9" t="s">
        <v>16</v>
      </c>
      <c r="F414" s="5">
        <f>F415</f>
        <v>1171630.3999999999</v>
      </c>
      <c r="G414" s="5">
        <f t="shared" ref="G414:H414" si="130">G415</f>
        <v>1026800</v>
      </c>
      <c r="H414" s="5">
        <f t="shared" si="130"/>
        <v>1026800</v>
      </c>
    </row>
    <row r="415" spans="1:8" ht="47.25" x14ac:dyDescent="0.2">
      <c r="A415" s="10" t="s">
        <v>62</v>
      </c>
      <c r="B415" s="9" t="s">
        <v>50</v>
      </c>
      <c r="C415" s="9" t="s">
        <v>13</v>
      </c>
      <c r="D415" s="9" t="s">
        <v>122</v>
      </c>
      <c r="E415" s="9" t="s">
        <v>63</v>
      </c>
      <c r="F415" s="5">
        <f>F416</f>
        <v>1171630.3999999999</v>
      </c>
      <c r="G415" s="5">
        <f>G416</f>
        <v>1026800</v>
      </c>
      <c r="H415" s="5">
        <f>H416</f>
        <v>1026800</v>
      </c>
    </row>
    <row r="416" spans="1:8" ht="15.75" x14ac:dyDescent="0.2">
      <c r="A416" s="10" t="s">
        <v>110</v>
      </c>
      <c r="B416" s="9" t="s">
        <v>50</v>
      </c>
      <c r="C416" s="9" t="s">
        <v>13</v>
      </c>
      <c r="D416" s="9" t="s">
        <v>122</v>
      </c>
      <c r="E416" s="9" t="s">
        <v>111</v>
      </c>
      <c r="F416" s="14">
        <v>1171630.3999999999</v>
      </c>
      <c r="G416" s="5">
        <v>1026800</v>
      </c>
      <c r="H416" s="5">
        <v>1026800</v>
      </c>
    </row>
    <row r="417" spans="1:8" ht="47.25" x14ac:dyDescent="0.2">
      <c r="A417" s="4" t="s">
        <v>123</v>
      </c>
      <c r="B417" s="9" t="s">
        <v>50</v>
      </c>
      <c r="C417" s="9" t="s">
        <v>13</v>
      </c>
      <c r="D417" s="9" t="s">
        <v>124</v>
      </c>
      <c r="E417" s="9" t="s">
        <v>16</v>
      </c>
      <c r="F417" s="14">
        <f>F418</f>
        <v>2391973.9500000002</v>
      </c>
      <c r="G417" s="14">
        <f>G418</f>
        <v>1966552</v>
      </c>
      <c r="H417" s="14">
        <f>H418</f>
        <v>2226052</v>
      </c>
    </row>
    <row r="418" spans="1:8" ht="47.25" x14ac:dyDescent="0.2">
      <c r="A418" s="4" t="s">
        <v>125</v>
      </c>
      <c r="B418" s="9" t="s">
        <v>50</v>
      </c>
      <c r="C418" s="9" t="s">
        <v>13</v>
      </c>
      <c r="D418" s="9" t="s">
        <v>126</v>
      </c>
      <c r="E418" s="9" t="s">
        <v>16</v>
      </c>
      <c r="F418" s="5">
        <f>F419</f>
        <v>2391973.9500000002</v>
      </c>
      <c r="G418" s="5">
        <f t="shared" ref="G418:H418" si="131">G419</f>
        <v>1966552</v>
      </c>
      <c r="H418" s="5">
        <f t="shared" si="131"/>
        <v>2226052</v>
      </c>
    </row>
    <row r="419" spans="1:8" ht="47.25" x14ac:dyDescent="0.2">
      <c r="A419" s="10" t="s">
        <v>62</v>
      </c>
      <c r="B419" s="9" t="s">
        <v>50</v>
      </c>
      <c r="C419" s="9" t="s">
        <v>13</v>
      </c>
      <c r="D419" s="9" t="s">
        <v>126</v>
      </c>
      <c r="E419" s="9" t="s">
        <v>63</v>
      </c>
      <c r="F419" s="5">
        <f>F420</f>
        <v>2391973.9500000002</v>
      </c>
      <c r="G419" s="5">
        <f>G420</f>
        <v>1966552</v>
      </c>
      <c r="H419" s="5">
        <f>H420</f>
        <v>2226052</v>
      </c>
    </row>
    <row r="420" spans="1:8" ht="15.75" x14ac:dyDescent="0.2">
      <c r="A420" s="10" t="s">
        <v>110</v>
      </c>
      <c r="B420" s="9" t="s">
        <v>50</v>
      </c>
      <c r="C420" s="9" t="s">
        <v>13</v>
      </c>
      <c r="D420" s="9" t="s">
        <v>126</v>
      </c>
      <c r="E420" s="9" t="s">
        <v>111</v>
      </c>
      <c r="F420" s="14">
        <v>2391973.9500000002</v>
      </c>
      <c r="G420" s="5">
        <v>1966552</v>
      </c>
      <c r="H420" s="5">
        <v>2226052</v>
      </c>
    </row>
    <row r="421" spans="1:8" ht="15.75" x14ac:dyDescent="0.2">
      <c r="A421" s="12" t="s">
        <v>127</v>
      </c>
      <c r="B421" s="8" t="s">
        <v>50</v>
      </c>
      <c r="C421" s="8" t="s">
        <v>18</v>
      </c>
      <c r="D421" s="8" t="s">
        <v>15</v>
      </c>
      <c r="E421" s="8" t="s">
        <v>16</v>
      </c>
      <c r="F421" s="13">
        <f>F422</f>
        <v>485149953.5</v>
      </c>
      <c r="G421" s="13">
        <f t="shared" ref="G421:H421" si="132">G422</f>
        <v>448856884.09999996</v>
      </c>
      <c r="H421" s="13">
        <f t="shared" si="132"/>
        <v>469575808.10000002</v>
      </c>
    </row>
    <row r="422" spans="1:8" ht="47.25" x14ac:dyDescent="0.2">
      <c r="A422" s="4" t="s">
        <v>466</v>
      </c>
      <c r="B422" s="9" t="s">
        <v>50</v>
      </c>
      <c r="C422" s="9" t="s">
        <v>18</v>
      </c>
      <c r="D422" s="9" t="s">
        <v>104</v>
      </c>
      <c r="E422" s="9" t="s">
        <v>16</v>
      </c>
      <c r="F422" s="14">
        <f>F423+F466+F479</f>
        <v>485149953.5</v>
      </c>
      <c r="G422" s="14">
        <f>G423+G466+G479</f>
        <v>448856884.09999996</v>
      </c>
      <c r="H422" s="14">
        <f>H423+H466+H479</f>
        <v>469575808.10000002</v>
      </c>
    </row>
    <row r="423" spans="1:8" ht="47.25" x14ac:dyDescent="0.2">
      <c r="A423" s="4" t="s">
        <v>313</v>
      </c>
      <c r="B423" s="9" t="s">
        <v>50</v>
      </c>
      <c r="C423" s="9" t="s">
        <v>18</v>
      </c>
      <c r="D423" s="9" t="s">
        <v>128</v>
      </c>
      <c r="E423" s="9" t="s">
        <v>16</v>
      </c>
      <c r="F423" s="14">
        <f>F424+F431+F459</f>
        <v>458889781.89999998</v>
      </c>
      <c r="G423" s="14">
        <f>G424+G431+G459</f>
        <v>436500969.06</v>
      </c>
      <c r="H423" s="14">
        <f>H424+H431+H459</f>
        <v>456331932.80000001</v>
      </c>
    </row>
    <row r="424" spans="1:8" ht="63" x14ac:dyDescent="0.2">
      <c r="A424" s="4" t="s">
        <v>314</v>
      </c>
      <c r="B424" s="9" t="s">
        <v>50</v>
      </c>
      <c r="C424" s="9" t="s">
        <v>18</v>
      </c>
      <c r="D424" s="9" t="s">
        <v>129</v>
      </c>
      <c r="E424" s="9" t="s">
        <v>16</v>
      </c>
      <c r="F424" s="14">
        <f>F428+F425</f>
        <v>259787957</v>
      </c>
      <c r="G424" s="14">
        <f>G428+G425</f>
        <v>274650111</v>
      </c>
      <c r="H424" s="14">
        <f>H428+H425</f>
        <v>289723234</v>
      </c>
    </row>
    <row r="425" spans="1:8" ht="94.5" x14ac:dyDescent="0.2">
      <c r="A425" s="4" t="s">
        <v>213</v>
      </c>
      <c r="B425" s="7" t="s">
        <v>50</v>
      </c>
      <c r="C425" s="7" t="s">
        <v>18</v>
      </c>
      <c r="D425" s="7" t="s">
        <v>214</v>
      </c>
      <c r="E425" s="7" t="s">
        <v>16</v>
      </c>
      <c r="F425" s="14">
        <f>F426</f>
        <v>22932000</v>
      </c>
      <c r="G425" s="14">
        <f t="shared" ref="G425:H425" si="133">G426</f>
        <v>22932000</v>
      </c>
      <c r="H425" s="14">
        <f t="shared" si="133"/>
        <v>22932000</v>
      </c>
    </row>
    <row r="426" spans="1:8" ht="47.25" x14ac:dyDescent="0.2">
      <c r="A426" s="4" t="s">
        <v>62</v>
      </c>
      <c r="B426" s="7" t="s">
        <v>50</v>
      </c>
      <c r="C426" s="7" t="s">
        <v>18</v>
      </c>
      <c r="D426" s="7" t="s">
        <v>214</v>
      </c>
      <c r="E426" s="7" t="s">
        <v>63</v>
      </c>
      <c r="F426" s="14">
        <f>F427</f>
        <v>22932000</v>
      </c>
      <c r="G426" s="14">
        <f>G427</f>
        <v>22932000</v>
      </c>
      <c r="H426" s="14">
        <f>H427</f>
        <v>22932000</v>
      </c>
    </row>
    <row r="427" spans="1:8" ht="15.75" x14ac:dyDescent="0.2">
      <c r="A427" s="4" t="s">
        <v>110</v>
      </c>
      <c r="B427" s="7" t="s">
        <v>50</v>
      </c>
      <c r="C427" s="7" t="s">
        <v>18</v>
      </c>
      <c r="D427" s="7" t="s">
        <v>214</v>
      </c>
      <c r="E427" s="7" t="s">
        <v>111</v>
      </c>
      <c r="F427" s="5">
        <v>22932000</v>
      </c>
      <c r="G427" s="14">
        <v>22932000</v>
      </c>
      <c r="H427" s="14">
        <v>22932000</v>
      </c>
    </row>
    <row r="428" spans="1:8" ht="99" customHeight="1" x14ac:dyDescent="0.2">
      <c r="A428" s="4" t="s">
        <v>130</v>
      </c>
      <c r="B428" s="9" t="s">
        <v>50</v>
      </c>
      <c r="C428" s="9" t="s">
        <v>18</v>
      </c>
      <c r="D428" s="9" t="s">
        <v>131</v>
      </c>
      <c r="E428" s="9" t="s">
        <v>16</v>
      </c>
      <c r="F428" s="5">
        <f>F429</f>
        <v>236855957</v>
      </c>
      <c r="G428" s="5">
        <f t="shared" ref="G428:H428" si="134">G429</f>
        <v>251718111</v>
      </c>
      <c r="H428" s="5">
        <f t="shared" si="134"/>
        <v>266791234</v>
      </c>
    </row>
    <row r="429" spans="1:8" ht="47.25" x14ac:dyDescent="0.2">
      <c r="A429" s="4" t="s">
        <v>62</v>
      </c>
      <c r="B429" s="9" t="s">
        <v>50</v>
      </c>
      <c r="C429" s="9" t="s">
        <v>18</v>
      </c>
      <c r="D429" s="9" t="s">
        <v>131</v>
      </c>
      <c r="E429" s="9" t="s">
        <v>63</v>
      </c>
      <c r="F429" s="5">
        <f>F430</f>
        <v>236855957</v>
      </c>
      <c r="G429" s="5">
        <f>G430</f>
        <v>251718111</v>
      </c>
      <c r="H429" s="5">
        <f>H430</f>
        <v>266791234</v>
      </c>
    </row>
    <row r="430" spans="1:8" ht="15.75" x14ac:dyDescent="0.2">
      <c r="A430" s="4" t="s">
        <v>110</v>
      </c>
      <c r="B430" s="9" t="s">
        <v>50</v>
      </c>
      <c r="C430" s="9" t="s">
        <v>18</v>
      </c>
      <c r="D430" s="9" t="s">
        <v>131</v>
      </c>
      <c r="E430" s="9" t="s">
        <v>111</v>
      </c>
      <c r="F430" s="14">
        <v>236855957</v>
      </c>
      <c r="G430" s="5">
        <v>251718111</v>
      </c>
      <c r="H430" s="5">
        <v>266791234</v>
      </c>
    </row>
    <row r="431" spans="1:8" ht="63" x14ac:dyDescent="0.2">
      <c r="A431" s="4" t="s">
        <v>132</v>
      </c>
      <c r="B431" s="9" t="s">
        <v>50</v>
      </c>
      <c r="C431" s="9" t="s">
        <v>18</v>
      </c>
      <c r="D431" s="9" t="s">
        <v>133</v>
      </c>
      <c r="E431" s="9" t="s">
        <v>16</v>
      </c>
      <c r="F431" s="14">
        <f>F432+F435+F438+F441+F447+F444+F450++F453+F456</f>
        <v>169210724.90000001</v>
      </c>
      <c r="G431" s="14">
        <f t="shared" ref="G431:H431" si="135">G432+G435+G438+G441+G447+G444+G450++G453+G456</f>
        <v>131959758.06</v>
      </c>
      <c r="H431" s="14">
        <f t="shared" si="135"/>
        <v>137064398.80000001</v>
      </c>
    </row>
    <row r="432" spans="1:8" ht="47.25" x14ac:dyDescent="0.2">
      <c r="A432" s="4" t="s">
        <v>68</v>
      </c>
      <c r="B432" s="9" t="s">
        <v>50</v>
      </c>
      <c r="C432" s="9" t="s">
        <v>18</v>
      </c>
      <c r="D432" s="9" t="s">
        <v>134</v>
      </c>
      <c r="E432" s="9" t="s">
        <v>16</v>
      </c>
      <c r="F432" s="14">
        <f>F433</f>
        <v>81827680.209999993</v>
      </c>
      <c r="G432" s="14">
        <f t="shared" ref="G432:H432" si="136">G433</f>
        <v>78964363.180000007</v>
      </c>
      <c r="H432" s="14">
        <f t="shared" si="136"/>
        <v>82919827.859999999</v>
      </c>
    </row>
    <row r="433" spans="1:8" ht="47.25" x14ac:dyDescent="0.2">
      <c r="A433" s="10" t="s">
        <v>62</v>
      </c>
      <c r="B433" s="9" t="s">
        <v>50</v>
      </c>
      <c r="C433" s="9" t="s">
        <v>18</v>
      </c>
      <c r="D433" s="9" t="s">
        <v>134</v>
      </c>
      <c r="E433" s="9" t="s">
        <v>63</v>
      </c>
      <c r="F433" s="5">
        <f>F434</f>
        <v>81827680.209999993</v>
      </c>
      <c r="G433" s="5">
        <f>G434</f>
        <v>78964363.180000007</v>
      </c>
      <c r="H433" s="5">
        <f>H434</f>
        <v>82919827.859999999</v>
      </c>
    </row>
    <row r="434" spans="1:8" ht="15.75" x14ac:dyDescent="0.2">
      <c r="A434" s="10" t="s">
        <v>110</v>
      </c>
      <c r="B434" s="9" t="s">
        <v>50</v>
      </c>
      <c r="C434" s="9" t="s">
        <v>18</v>
      </c>
      <c r="D434" s="9" t="s">
        <v>134</v>
      </c>
      <c r="E434" s="9" t="s">
        <v>111</v>
      </c>
      <c r="F434" s="14">
        <v>81827680.209999993</v>
      </c>
      <c r="G434" s="5">
        <v>78964363.180000007</v>
      </c>
      <c r="H434" s="5">
        <v>82919827.859999999</v>
      </c>
    </row>
    <row r="435" spans="1:8" ht="36.75" customHeight="1" x14ac:dyDescent="0.2">
      <c r="A435" s="4" t="s">
        <v>205</v>
      </c>
      <c r="B435" s="9" t="s">
        <v>50</v>
      </c>
      <c r="C435" s="9" t="s">
        <v>18</v>
      </c>
      <c r="D435" s="9" t="s">
        <v>136</v>
      </c>
      <c r="E435" s="9" t="s">
        <v>16</v>
      </c>
      <c r="F435" s="14">
        <f>F436</f>
        <v>34308734.969999999</v>
      </c>
      <c r="G435" s="14">
        <f t="shared" ref="G435:H435" si="137">G436</f>
        <v>36026629.880000003</v>
      </c>
      <c r="H435" s="14">
        <f t="shared" si="137"/>
        <v>37791915.939999998</v>
      </c>
    </row>
    <row r="436" spans="1:8" ht="47.25" x14ac:dyDescent="0.2">
      <c r="A436" s="10" t="s">
        <v>62</v>
      </c>
      <c r="B436" s="9" t="s">
        <v>50</v>
      </c>
      <c r="C436" s="9" t="s">
        <v>18</v>
      </c>
      <c r="D436" s="9" t="s">
        <v>136</v>
      </c>
      <c r="E436" s="9" t="s">
        <v>63</v>
      </c>
      <c r="F436" s="5">
        <f>F437</f>
        <v>34308734.969999999</v>
      </c>
      <c r="G436" s="5">
        <f>G437</f>
        <v>36026629.880000003</v>
      </c>
      <c r="H436" s="5">
        <f>H437</f>
        <v>37791915.939999998</v>
      </c>
    </row>
    <row r="437" spans="1:8" ht="15.75" x14ac:dyDescent="0.2">
      <c r="A437" s="10" t="s">
        <v>110</v>
      </c>
      <c r="B437" s="9" t="s">
        <v>50</v>
      </c>
      <c r="C437" s="9" t="s">
        <v>18</v>
      </c>
      <c r="D437" s="9" t="s">
        <v>136</v>
      </c>
      <c r="E437" s="9" t="s">
        <v>111</v>
      </c>
      <c r="F437" s="14">
        <v>34308734.969999999</v>
      </c>
      <c r="G437" s="5">
        <v>36026629.880000003</v>
      </c>
      <c r="H437" s="5">
        <v>37791915.939999998</v>
      </c>
    </row>
    <row r="438" spans="1:8" ht="47.25" x14ac:dyDescent="0.2">
      <c r="A438" s="4" t="s">
        <v>206</v>
      </c>
      <c r="B438" s="9" t="s">
        <v>50</v>
      </c>
      <c r="C438" s="9" t="s">
        <v>18</v>
      </c>
      <c r="D438" s="9" t="s">
        <v>137</v>
      </c>
      <c r="E438" s="9" t="s">
        <v>16</v>
      </c>
      <c r="F438" s="14">
        <f>F439</f>
        <v>19866454</v>
      </c>
      <c r="G438" s="14">
        <f t="shared" ref="G438:H438" si="138">G439</f>
        <v>16968765</v>
      </c>
      <c r="H438" s="14">
        <f t="shared" si="138"/>
        <v>16352655</v>
      </c>
    </row>
    <row r="439" spans="1:8" ht="47.25" x14ac:dyDescent="0.2">
      <c r="A439" s="10" t="s">
        <v>62</v>
      </c>
      <c r="B439" s="9" t="s">
        <v>50</v>
      </c>
      <c r="C439" s="9" t="s">
        <v>18</v>
      </c>
      <c r="D439" s="9" t="s">
        <v>137</v>
      </c>
      <c r="E439" s="9" t="s">
        <v>63</v>
      </c>
      <c r="F439" s="5">
        <f>F440</f>
        <v>19866454</v>
      </c>
      <c r="G439" s="5">
        <f>G440</f>
        <v>16968765</v>
      </c>
      <c r="H439" s="5">
        <f>H440</f>
        <v>16352655</v>
      </c>
    </row>
    <row r="440" spans="1:8" ht="15.75" x14ac:dyDescent="0.2">
      <c r="A440" s="10" t="s">
        <v>110</v>
      </c>
      <c r="B440" s="9" t="s">
        <v>50</v>
      </c>
      <c r="C440" s="9" t="s">
        <v>18</v>
      </c>
      <c r="D440" s="9" t="s">
        <v>137</v>
      </c>
      <c r="E440" s="9" t="s">
        <v>111</v>
      </c>
      <c r="F440" s="14">
        <v>19866454</v>
      </c>
      <c r="G440" s="5">
        <v>16968765</v>
      </c>
      <c r="H440" s="5">
        <v>16352655</v>
      </c>
    </row>
    <row r="441" spans="1:8" ht="94.5" x14ac:dyDescent="0.2">
      <c r="A441" s="4" t="s">
        <v>283</v>
      </c>
      <c r="B441" s="9" t="s">
        <v>50</v>
      </c>
      <c r="C441" s="9" t="s">
        <v>18</v>
      </c>
      <c r="D441" s="7" t="s">
        <v>315</v>
      </c>
      <c r="E441" s="9" t="s">
        <v>16</v>
      </c>
      <c r="F441" s="14">
        <f>F442</f>
        <v>27988784.010000002</v>
      </c>
      <c r="G441" s="14">
        <f t="shared" ref="G441:H441" si="139">G442</f>
        <v>0</v>
      </c>
      <c r="H441" s="14">
        <f t="shared" si="139"/>
        <v>0</v>
      </c>
    </row>
    <row r="442" spans="1:8" ht="47.25" x14ac:dyDescent="0.2">
      <c r="A442" s="4" t="s">
        <v>62</v>
      </c>
      <c r="B442" s="7" t="s">
        <v>50</v>
      </c>
      <c r="C442" s="7" t="s">
        <v>18</v>
      </c>
      <c r="D442" s="7" t="s">
        <v>315</v>
      </c>
      <c r="E442" s="7" t="s">
        <v>63</v>
      </c>
      <c r="F442" s="5">
        <f>F443</f>
        <v>27988784.010000002</v>
      </c>
      <c r="G442" s="5">
        <f t="shared" ref="G442:H442" si="140">G443</f>
        <v>0</v>
      </c>
      <c r="H442" s="5">
        <f t="shared" si="140"/>
        <v>0</v>
      </c>
    </row>
    <row r="443" spans="1:8" ht="15.75" x14ac:dyDescent="0.2">
      <c r="A443" s="4" t="s">
        <v>110</v>
      </c>
      <c r="B443" s="7" t="s">
        <v>50</v>
      </c>
      <c r="C443" s="7" t="s">
        <v>18</v>
      </c>
      <c r="D443" s="7" t="s">
        <v>315</v>
      </c>
      <c r="E443" s="7" t="s">
        <v>111</v>
      </c>
      <c r="F443" s="5">
        <f>27748784.01+240000</f>
        <v>27988784.010000002</v>
      </c>
      <c r="G443" s="5">
        <v>0</v>
      </c>
      <c r="H443" s="5">
        <v>0</v>
      </c>
    </row>
    <row r="444" spans="1:8" ht="110.25" x14ac:dyDescent="0.2">
      <c r="A444" s="4" t="s">
        <v>254</v>
      </c>
      <c r="B444" s="7" t="s">
        <v>50</v>
      </c>
      <c r="C444" s="7" t="s">
        <v>18</v>
      </c>
      <c r="D444" s="7" t="s">
        <v>365</v>
      </c>
      <c r="E444" s="7" t="s">
        <v>16</v>
      </c>
      <c r="F444" s="5">
        <f>F445</f>
        <v>186500</v>
      </c>
      <c r="G444" s="5">
        <f t="shared" ref="G444:H445" si="141">G445</f>
        <v>0</v>
      </c>
      <c r="H444" s="5">
        <f t="shared" si="141"/>
        <v>0</v>
      </c>
    </row>
    <row r="445" spans="1:8" ht="47.25" x14ac:dyDescent="0.2">
      <c r="A445" s="4" t="s">
        <v>62</v>
      </c>
      <c r="B445" s="7" t="s">
        <v>50</v>
      </c>
      <c r="C445" s="7" t="s">
        <v>18</v>
      </c>
      <c r="D445" s="7" t="s">
        <v>365</v>
      </c>
      <c r="E445" s="7" t="s">
        <v>63</v>
      </c>
      <c r="F445" s="5">
        <f>F446</f>
        <v>186500</v>
      </c>
      <c r="G445" s="5">
        <f t="shared" si="141"/>
        <v>0</v>
      </c>
      <c r="H445" s="5">
        <f t="shared" si="141"/>
        <v>0</v>
      </c>
    </row>
    <row r="446" spans="1:8" ht="15.75" x14ac:dyDescent="0.2">
      <c r="A446" s="4" t="s">
        <v>110</v>
      </c>
      <c r="B446" s="7" t="s">
        <v>50</v>
      </c>
      <c r="C446" s="7" t="s">
        <v>18</v>
      </c>
      <c r="D446" s="7" t="s">
        <v>365</v>
      </c>
      <c r="E446" s="7" t="s">
        <v>111</v>
      </c>
      <c r="F446" s="5">
        <v>186500</v>
      </c>
      <c r="G446" s="5">
        <v>0</v>
      </c>
      <c r="H446" s="5">
        <v>0</v>
      </c>
    </row>
    <row r="447" spans="1:8" ht="69.75" customHeight="1" x14ac:dyDescent="0.2">
      <c r="A447" s="4" t="s">
        <v>529</v>
      </c>
      <c r="B447" s="7" t="s">
        <v>50</v>
      </c>
      <c r="C447" s="7" t="s">
        <v>18</v>
      </c>
      <c r="D447" s="7" t="s">
        <v>192</v>
      </c>
      <c r="E447" s="7" t="s">
        <v>16</v>
      </c>
      <c r="F447" s="5">
        <f>F448</f>
        <v>537420.19000000006</v>
      </c>
      <c r="G447" s="5">
        <f t="shared" ref="G447:H447" si="142">G448</f>
        <v>0</v>
      </c>
      <c r="H447" s="5">
        <f t="shared" si="142"/>
        <v>0</v>
      </c>
    </row>
    <row r="448" spans="1:8" ht="47.25" x14ac:dyDescent="0.2">
      <c r="A448" s="4" t="s">
        <v>62</v>
      </c>
      <c r="B448" s="7" t="s">
        <v>50</v>
      </c>
      <c r="C448" s="7" t="s">
        <v>18</v>
      </c>
      <c r="D448" s="7" t="s">
        <v>192</v>
      </c>
      <c r="E448" s="7" t="s">
        <v>63</v>
      </c>
      <c r="F448" s="5">
        <f>F449</f>
        <v>537420.19000000006</v>
      </c>
      <c r="G448" s="5">
        <f>G449</f>
        <v>0</v>
      </c>
      <c r="H448" s="5">
        <f>H449</f>
        <v>0</v>
      </c>
    </row>
    <row r="449" spans="1:8" ht="15.75" x14ac:dyDescent="0.2">
      <c r="A449" s="4" t="s">
        <v>110</v>
      </c>
      <c r="B449" s="7" t="s">
        <v>50</v>
      </c>
      <c r="C449" s="7" t="s">
        <v>18</v>
      </c>
      <c r="D449" s="7" t="s">
        <v>192</v>
      </c>
      <c r="E449" s="7" t="s">
        <v>111</v>
      </c>
      <c r="F449" s="5">
        <f>983531.92-446111.73</f>
        <v>537420.19000000006</v>
      </c>
      <c r="G449" s="5">
        <v>0</v>
      </c>
      <c r="H449" s="5">
        <v>0</v>
      </c>
    </row>
    <row r="450" spans="1:8" ht="63" x14ac:dyDescent="0.2">
      <c r="A450" s="60" t="s">
        <v>530</v>
      </c>
      <c r="B450" s="58" t="s">
        <v>50</v>
      </c>
      <c r="C450" s="58" t="s">
        <v>18</v>
      </c>
      <c r="D450" s="58" t="s">
        <v>519</v>
      </c>
      <c r="E450" s="58" t="s">
        <v>16</v>
      </c>
      <c r="F450" s="59">
        <f>F451</f>
        <v>1480000</v>
      </c>
      <c r="G450" s="59">
        <f t="shared" ref="G450:H451" si="143">G451</f>
        <v>0</v>
      </c>
      <c r="H450" s="59">
        <f t="shared" si="143"/>
        <v>0</v>
      </c>
    </row>
    <row r="451" spans="1:8" ht="47.25" x14ac:dyDescent="0.2">
      <c r="A451" s="4" t="s">
        <v>62</v>
      </c>
      <c r="B451" s="7" t="s">
        <v>50</v>
      </c>
      <c r="C451" s="7" t="s">
        <v>18</v>
      </c>
      <c r="D451" s="7" t="s">
        <v>519</v>
      </c>
      <c r="E451" s="7" t="s">
        <v>63</v>
      </c>
      <c r="F451" s="5">
        <f>F452</f>
        <v>1480000</v>
      </c>
      <c r="G451" s="5">
        <f t="shared" si="143"/>
        <v>0</v>
      </c>
      <c r="H451" s="5">
        <f t="shared" si="143"/>
        <v>0</v>
      </c>
    </row>
    <row r="452" spans="1:8" ht="15.75" x14ac:dyDescent="0.2">
      <c r="A452" s="4" t="s">
        <v>110</v>
      </c>
      <c r="B452" s="7" t="s">
        <v>50</v>
      </c>
      <c r="C452" s="7" t="s">
        <v>18</v>
      </c>
      <c r="D452" s="7" t="s">
        <v>519</v>
      </c>
      <c r="E452" s="7" t="s">
        <v>111</v>
      </c>
      <c r="F452" s="59">
        <v>1480000</v>
      </c>
      <c r="G452" s="5">
        <v>0</v>
      </c>
      <c r="H452" s="5">
        <v>0</v>
      </c>
    </row>
    <row r="453" spans="1:8" ht="63" x14ac:dyDescent="0.2">
      <c r="A453" s="60" t="s">
        <v>531</v>
      </c>
      <c r="B453" s="58" t="s">
        <v>50</v>
      </c>
      <c r="C453" s="58" t="s">
        <v>18</v>
      </c>
      <c r="D453" s="58" t="s">
        <v>520</v>
      </c>
      <c r="E453" s="58" t="s">
        <v>16</v>
      </c>
      <c r="F453" s="59">
        <f>F454</f>
        <v>1500000</v>
      </c>
      <c r="G453" s="59">
        <f t="shared" ref="G453:H454" si="144">G454</f>
        <v>0</v>
      </c>
      <c r="H453" s="59">
        <f t="shared" si="144"/>
        <v>0</v>
      </c>
    </row>
    <row r="454" spans="1:8" ht="47.25" x14ac:dyDescent="0.2">
      <c r="A454" s="4" t="s">
        <v>62</v>
      </c>
      <c r="B454" s="7" t="s">
        <v>50</v>
      </c>
      <c r="C454" s="7" t="s">
        <v>18</v>
      </c>
      <c r="D454" s="7" t="s">
        <v>520</v>
      </c>
      <c r="E454" s="7" t="s">
        <v>63</v>
      </c>
      <c r="F454" s="5">
        <f>F455</f>
        <v>1500000</v>
      </c>
      <c r="G454" s="5">
        <f t="shared" si="144"/>
        <v>0</v>
      </c>
      <c r="H454" s="5">
        <f t="shared" si="144"/>
        <v>0</v>
      </c>
    </row>
    <row r="455" spans="1:8" ht="15.75" x14ac:dyDescent="0.2">
      <c r="A455" s="4" t="s">
        <v>110</v>
      </c>
      <c r="B455" s="7" t="s">
        <v>50</v>
      </c>
      <c r="C455" s="7" t="s">
        <v>18</v>
      </c>
      <c r="D455" s="7" t="s">
        <v>520</v>
      </c>
      <c r="E455" s="7" t="s">
        <v>111</v>
      </c>
      <c r="F455" s="59">
        <v>1500000</v>
      </c>
      <c r="G455" s="5">
        <v>0</v>
      </c>
      <c r="H455" s="5">
        <v>0</v>
      </c>
    </row>
    <row r="456" spans="1:8" ht="63" x14ac:dyDescent="0.2">
      <c r="A456" s="60" t="s">
        <v>532</v>
      </c>
      <c r="B456" s="58" t="s">
        <v>50</v>
      </c>
      <c r="C456" s="58" t="s">
        <v>18</v>
      </c>
      <c r="D456" s="58" t="s">
        <v>521</v>
      </c>
      <c r="E456" s="58" t="s">
        <v>16</v>
      </c>
      <c r="F456" s="59">
        <f>F457</f>
        <v>1515151.52</v>
      </c>
      <c r="G456" s="59">
        <f t="shared" ref="G456:H457" si="145">G457</f>
        <v>0</v>
      </c>
      <c r="H456" s="59">
        <f t="shared" si="145"/>
        <v>0</v>
      </c>
    </row>
    <row r="457" spans="1:8" ht="47.25" x14ac:dyDescent="0.2">
      <c r="A457" s="4" t="s">
        <v>62</v>
      </c>
      <c r="B457" s="7" t="s">
        <v>50</v>
      </c>
      <c r="C457" s="7" t="s">
        <v>18</v>
      </c>
      <c r="D457" s="7" t="s">
        <v>521</v>
      </c>
      <c r="E457" s="7" t="s">
        <v>63</v>
      </c>
      <c r="F457" s="5">
        <f>F458</f>
        <v>1515151.52</v>
      </c>
      <c r="G457" s="5">
        <f t="shared" si="145"/>
        <v>0</v>
      </c>
      <c r="H457" s="5">
        <f t="shared" si="145"/>
        <v>0</v>
      </c>
    </row>
    <row r="458" spans="1:8" ht="15.75" x14ac:dyDescent="0.2">
      <c r="A458" s="4" t="s">
        <v>110</v>
      </c>
      <c r="B458" s="7" t="s">
        <v>50</v>
      </c>
      <c r="C458" s="7" t="s">
        <v>18</v>
      </c>
      <c r="D458" s="7" t="s">
        <v>521</v>
      </c>
      <c r="E458" s="7" t="s">
        <v>111</v>
      </c>
      <c r="F458" s="59">
        <v>1515151.52</v>
      </c>
      <c r="G458" s="5">
        <v>0</v>
      </c>
      <c r="H458" s="5">
        <v>0</v>
      </c>
    </row>
    <row r="459" spans="1:8" ht="63" x14ac:dyDescent="0.2">
      <c r="A459" s="4" t="s">
        <v>316</v>
      </c>
      <c r="B459" s="9" t="s">
        <v>50</v>
      </c>
      <c r="C459" s="9" t="s">
        <v>18</v>
      </c>
      <c r="D459" s="9" t="s">
        <v>138</v>
      </c>
      <c r="E459" s="9" t="s">
        <v>16</v>
      </c>
      <c r="F459" s="14">
        <f>F460+F463</f>
        <v>29891100</v>
      </c>
      <c r="G459" s="14">
        <f>G460+G463</f>
        <v>29891100</v>
      </c>
      <c r="H459" s="14">
        <f>H460+H463</f>
        <v>29544300</v>
      </c>
    </row>
    <row r="460" spans="1:8" ht="78.75" x14ac:dyDescent="0.2">
      <c r="A460" s="10" t="s">
        <v>187</v>
      </c>
      <c r="B460" s="9" t="s">
        <v>50</v>
      </c>
      <c r="C460" s="9" t="s">
        <v>18</v>
      </c>
      <c r="D460" s="9" t="s">
        <v>188</v>
      </c>
      <c r="E460" s="9" t="s">
        <v>16</v>
      </c>
      <c r="F460" s="5">
        <f>F461</f>
        <v>7190150</v>
      </c>
      <c r="G460" s="5">
        <f t="shared" ref="G460:H460" si="146">G461</f>
        <v>7190150</v>
      </c>
      <c r="H460" s="5">
        <f t="shared" si="146"/>
        <v>7190150</v>
      </c>
    </row>
    <row r="461" spans="1:8" ht="47.25" x14ac:dyDescent="0.2">
      <c r="A461" s="4" t="s">
        <v>62</v>
      </c>
      <c r="B461" s="9" t="s">
        <v>50</v>
      </c>
      <c r="C461" s="9" t="s">
        <v>18</v>
      </c>
      <c r="D461" s="9" t="s">
        <v>188</v>
      </c>
      <c r="E461" s="9" t="s">
        <v>63</v>
      </c>
      <c r="F461" s="5">
        <f>F462</f>
        <v>7190150</v>
      </c>
      <c r="G461" s="5">
        <f>G462</f>
        <v>7190150</v>
      </c>
      <c r="H461" s="5">
        <f>H462</f>
        <v>7190150</v>
      </c>
    </row>
    <row r="462" spans="1:8" ht="15.75" x14ac:dyDescent="0.2">
      <c r="A462" s="4" t="s">
        <v>110</v>
      </c>
      <c r="B462" s="9" t="s">
        <v>50</v>
      </c>
      <c r="C462" s="9" t="s">
        <v>18</v>
      </c>
      <c r="D462" s="9" t="s">
        <v>188</v>
      </c>
      <c r="E462" s="9" t="s">
        <v>111</v>
      </c>
      <c r="F462" s="14">
        <v>7190150</v>
      </c>
      <c r="G462" s="5">
        <v>7190150</v>
      </c>
      <c r="H462" s="5">
        <v>7190150</v>
      </c>
    </row>
    <row r="463" spans="1:8" ht="94.5" x14ac:dyDescent="0.2">
      <c r="A463" s="4" t="s">
        <v>215</v>
      </c>
      <c r="B463" s="7" t="s">
        <v>50</v>
      </c>
      <c r="C463" s="7" t="s">
        <v>18</v>
      </c>
      <c r="D463" s="7" t="s">
        <v>244</v>
      </c>
      <c r="E463" s="7" t="s">
        <v>16</v>
      </c>
      <c r="F463" s="5">
        <f>F464</f>
        <v>22700950</v>
      </c>
      <c r="G463" s="5">
        <f t="shared" ref="G463:H463" si="147">G464</f>
        <v>22700950</v>
      </c>
      <c r="H463" s="5">
        <f t="shared" si="147"/>
        <v>22354150</v>
      </c>
    </row>
    <row r="464" spans="1:8" ht="47.25" x14ac:dyDescent="0.2">
      <c r="A464" s="4" t="s">
        <v>62</v>
      </c>
      <c r="B464" s="7" t="s">
        <v>50</v>
      </c>
      <c r="C464" s="7" t="s">
        <v>18</v>
      </c>
      <c r="D464" s="7" t="s">
        <v>244</v>
      </c>
      <c r="E464" s="7" t="s">
        <v>63</v>
      </c>
      <c r="F464" s="5">
        <f>F465</f>
        <v>22700950</v>
      </c>
      <c r="G464" s="5">
        <f>G465</f>
        <v>22700950</v>
      </c>
      <c r="H464" s="5">
        <f>H465</f>
        <v>22354150</v>
      </c>
    </row>
    <row r="465" spans="1:8" ht="15.75" x14ac:dyDescent="0.2">
      <c r="A465" s="4" t="s">
        <v>110</v>
      </c>
      <c r="B465" s="7" t="s">
        <v>50</v>
      </c>
      <c r="C465" s="7" t="s">
        <v>18</v>
      </c>
      <c r="D465" s="7" t="s">
        <v>244</v>
      </c>
      <c r="E465" s="7" t="s">
        <v>111</v>
      </c>
      <c r="F465" s="5">
        <v>22700950</v>
      </c>
      <c r="G465" s="5">
        <v>22700950</v>
      </c>
      <c r="H465" s="5">
        <v>22354150</v>
      </c>
    </row>
    <row r="466" spans="1:8" ht="47.25" x14ac:dyDescent="0.2">
      <c r="A466" s="4" t="s">
        <v>312</v>
      </c>
      <c r="B466" s="9" t="s">
        <v>50</v>
      </c>
      <c r="C466" s="9" t="s">
        <v>18</v>
      </c>
      <c r="D466" s="9" t="s">
        <v>116</v>
      </c>
      <c r="E466" s="9" t="s">
        <v>16</v>
      </c>
      <c r="F466" s="14">
        <f>F467+F471+F475</f>
        <v>20368069.050000001</v>
      </c>
      <c r="G466" s="14">
        <f>G467+G471+G475</f>
        <v>8973058.4000000004</v>
      </c>
      <c r="H466" s="14">
        <f>H467+H471+H475</f>
        <v>9015304.5</v>
      </c>
    </row>
    <row r="467" spans="1:8" ht="47.25" x14ac:dyDescent="0.2">
      <c r="A467" s="10" t="s">
        <v>117</v>
      </c>
      <c r="B467" s="9" t="s">
        <v>50</v>
      </c>
      <c r="C467" s="9" t="s">
        <v>18</v>
      </c>
      <c r="D467" s="9" t="s">
        <v>119</v>
      </c>
      <c r="E467" s="9" t="s">
        <v>16</v>
      </c>
      <c r="F467" s="14">
        <f>F468</f>
        <v>4879945.4000000004</v>
      </c>
      <c r="G467" s="14">
        <f>G468</f>
        <v>5280105.4000000004</v>
      </c>
      <c r="H467" s="14">
        <f>H468</f>
        <v>5322351.5</v>
      </c>
    </row>
    <row r="468" spans="1:8" ht="35.25" customHeight="1" x14ac:dyDescent="0.2">
      <c r="A468" s="4" t="s">
        <v>211</v>
      </c>
      <c r="B468" s="9" t="s">
        <v>50</v>
      </c>
      <c r="C468" s="9" t="s">
        <v>18</v>
      </c>
      <c r="D468" s="9" t="s">
        <v>118</v>
      </c>
      <c r="E468" s="9" t="s">
        <v>16</v>
      </c>
      <c r="F468" s="5">
        <f>F469</f>
        <v>4879945.4000000004</v>
      </c>
      <c r="G468" s="5">
        <f t="shared" ref="G468:H468" si="148">G469</f>
        <v>5280105.4000000004</v>
      </c>
      <c r="H468" s="5">
        <f t="shared" si="148"/>
        <v>5322351.5</v>
      </c>
    </row>
    <row r="469" spans="1:8" ht="47.25" x14ac:dyDescent="0.2">
      <c r="A469" s="10" t="s">
        <v>62</v>
      </c>
      <c r="B469" s="9" t="s">
        <v>50</v>
      </c>
      <c r="C469" s="9" t="s">
        <v>18</v>
      </c>
      <c r="D469" s="9" t="s">
        <v>118</v>
      </c>
      <c r="E469" s="9" t="s">
        <v>63</v>
      </c>
      <c r="F469" s="5">
        <f>F470</f>
        <v>4879945.4000000004</v>
      </c>
      <c r="G469" s="5">
        <f>G470</f>
        <v>5280105.4000000004</v>
      </c>
      <c r="H469" s="5">
        <f>H470</f>
        <v>5322351.5</v>
      </c>
    </row>
    <row r="470" spans="1:8" ht="15.75" x14ac:dyDescent="0.2">
      <c r="A470" s="10" t="s">
        <v>110</v>
      </c>
      <c r="B470" s="9" t="s">
        <v>50</v>
      </c>
      <c r="C470" s="9" t="s">
        <v>18</v>
      </c>
      <c r="D470" s="9" t="s">
        <v>118</v>
      </c>
      <c r="E470" s="9" t="s">
        <v>111</v>
      </c>
      <c r="F470" s="14">
        <v>4879945.4000000004</v>
      </c>
      <c r="G470" s="5">
        <v>5280105.4000000004</v>
      </c>
      <c r="H470" s="5">
        <v>5322351.5</v>
      </c>
    </row>
    <row r="471" spans="1:8" ht="47.25" x14ac:dyDescent="0.2">
      <c r="A471" s="19" t="s">
        <v>120</v>
      </c>
      <c r="B471" s="9" t="s">
        <v>50</v>
      </c>
      <c r="C471" s="9" t="s">
        <v>18</v>
      </c>
      <c r="D471" s="9" t="s">
        <v>121</v>
      </c>
      <c r="E471" s="9" t="s">
        <v>16</v>
      </c>
      <c r="F471" s="14">
        <f>F472</f>
        <v>12374743.6</v>
      </c>
      <c r="G471" s="14">
        <f>G472</f>
        <v>972100</v>
      </c>
      <c r="H471" s="14">
        <f>H472</f>
        <v>972100</v>
      </c>
    </row>
    <row r="472" spans="1:8" ht="47.25" x14ac:dyDescent="0.2">
      <c r="A472" s="4" t="s">
        <v>212</v>
      </c>
      <c r="B472" s="9" t="s">
        <v>50</v>
      </c>
      <c r="C472" s="9" t="s">
        <v>18</v>
      </c>
      <c r="D472" s="9" t="s">
        <v>122</v>
      </c>
      <c r="E472" s="9" t="s">
        <v>16</v>
      </c>
      <c r="F472" s="5">
        <f>F473</f>
        <v>12374743.6</v>
      </c>
      <c r="G472" s="5">
        <f t="shared" ref="G472:H472" si="149">G473</f>
        <v>972100</v>
      </c>
      <c r="H472" s="5">
        <f t="shared" si="149"/>
        <v>972100</v>
      </c>
    </row>
    <row r="473" spans="1:8" ht="47.25" x14ac:dyDescent="0.2">
      <c r="A473" s="10" t="s">
        <v>62</v>
      </c>
      <c r="B473" s="9" t="s">
        <v>50</v>
      </c>
      <c r="C473" s="9" t="s">
        <v>18</v>
      </c>
      <c r="D473" s="9" t="s">
        <v>122</v>
      </c>
      <c r="E473" s="9" t="s">
        <v>63</v>
      </c>
      <c r="F473" s="5">
        <f>F474</f>
        <v>12374743.6</v>
      </c>
      <c r="G473" s="5">
        <f>G474</f>
        <v>972100</v>
      </c>
      <c r="H473" s="5">
        <f>H474</f>
        <v>972100</v>
      </c>
    </row>
    <row r="474" spans="1:8" ht="15.75" x14ac:dyDescent="0.2">
      <c r="A474" s="10" t="s">
        <v>110</v>
      </c>
      <c r="B474" s="9" t="s">
        <v>50</v>
      </c>
      <c r="C474" s="9" t="s">
        <v>18</v>
      </c>
      <c r="D474" s="9" t="s">
        <v>122</v>
      </c>
      <c r="E474" s="9" t="s">
        <v>111</v>
      </c>
      <c r="F474" s="14">
        <v>12374743.6</v>
      </c>
      <c r="G474" s="5">
        <v>972100</v>
      </c>
      <c r="H474" s="5">
        <v>972100</v>
      </c>
    </row>
    <row r="475" spans="1:8" ht="47.25" x14ac:dyDescent="0.2">
      <c r="A475" s="10" t="s">
        <v>123</v>
      </c>
      <c r="B475" s="9" t="s">
        <v>50</v>
      </c>
      <c r="C475" s="9" t="s">
        <v>18</v>
      </c>
      <c r="D475" s="9" t="s">
        <v>126</v>
      </c>
      <c r="E475" s="9" t="s">
        <v>16</v>
      </c>
      <c r="F475" s="14">
        <f>F476</f>
        <v>3113380.05</v>
      </c>
      <c r="G475" s="14">
        <f>G476</f>
        <v>2720853</v>
      </c>
      <c r="H475" s="14">
        <f>H476</f>
        <v>2720853</v>
      </c>
    </row>
    <row r="476" spans="1:8" ht="32.25" customHeight="1" x14ac:dyDescent="0.2">
      <c r="A476" s="10" t="s">
        <v>125</v>
      </c>
      <c r="B476" s="9" t="s">
        <v>50</v>
      </c>
      <c r="C476" s="9" t="s">
        <v>18</v>
      </c>
      <c r="D476" s="9" t="s">
        <v>126</v>
      </c>
      <c r="E476" s="9" t="s">
        <v>16</v>
      </c>
      <c r="F476" s="14">
        <f>F477</f>
        <v>3113380.05</v>
      </c>
      <c r="G476" s="14">
        <f t="shared" ref="G476:H476" si="150">G477</f>
        <v>2720853</v>
      </c>
      <c r="H476" s="14">
        <f t="shared" si="150"/>
        <v>2720853</v>
      </c>
    </row>
    <row r="477" spans="1:8" ht="47.25" x14ac:dyDescent="0.2">
      <c r="A477" s="10" t="s">
        <v>62</v>
      </c>
      <c r="B477" s="9" t="s">
        <v>50</v>
      </c>
      <c r="C477" s="9" t="s">
        <v>18</v>
      </c>
      <c r="D477" s="9" t="s">
        <v>126</v>
      </c>
      <c r="E477" s="9" t="s">
        <v>63</v>
      </c>
      <c r="F477" s="5">
        <f>F478</f>
        <v>3113380.05</v>
      </c>
      <c r="G477" s="5">
        <f>G478</f>
        <v>2720853</v>
      </c>
      <c r="H477" s="5">
        <f>H478</f>
        <v>2720853</v>
      </c>
    </row>
    <row r="478" spans="1:8" ht="15.75" x14ac:dyDescent="0.2">
      <c r="A478" s="10" t="s">
        <v>110</v>
      </c>
      <c r="B478" s="9" t="s">
        <v>50</v>
      </c>
      <c r="C478" s="9" t="s">
        <v>18</v>
      </c>
      <c r="D478" s="9" t="s">
        <v>126</v>
      </c>
      <c r="E478" s="9" t="s">
        <v>111</v>
      </c>
      <c r="F478" s="14">
        <v>3113380.05</v>
      </c>
      <c r="G478" s="5">
        <v>2720853</v>
      </c>
      <c r="H478" s="5">
        <v>2720853</v>
      </c>
    </row>
    <row r="479" spans="1:8" ht="47.25" x14ac:dyDescent="0.2">
      <c r="A479" s="4" t="s">
        <v>317</v>
      </c>
      <c r="B479" s="7" t="s">
        <v>50</v>
      </c>
      <c r="C479" s="7" t="s">
        <v>18</v>
      </c>
      <c r="D479" s="7" t="s">
        <v>155</v>
      </c>
      <c r="E479" s="7" t="s">
        <v>16</v>
      </c>
      <c r="F479" s="14">
        <f>F480+F484</f>
        <v>5892102.5500000007</v>
      </c>
      <c r="G479" s="14">
        <f>G480+G484</f>
        <v>3382856.64</v>
      </c>
      <c r="H479" s="14">
        <f>H480+H484</f>
        <v>4228570.8</v>
      </c>
    </row>
    <row r="480" spans="1:8" ht="47.25" x14ac:dyDescent="0.2">
      <c r="A480" s="4" t="s">
        <v>229</v>
      </c>
      <c r="B480" s="7" t="s">
        <v>50</v>
      </c>
      <c r="C480" s="7" t="s">
        <v>18</v>
      </c>
      <c r="D480" s="7" t="s">
        <v>318</v>
      </c>
      <c r="E480" s="7" t="s">
        <v>16</v>
      </c>
      <c r="F480" s="14">
        <f>F481</f>
        <v>2509245.91</v>
      </c>
      <c r="G480" s="14">
        <f t="shared" ref="G480:H480" si="151">G481</f>
        <v>0</v>
      </c>
      <c r="H480" s="14">
        <f t="shared" si="151"/>
        <v>0</v>
      </c>
    </row>
    <row r="481" spans="1:8" ht="129.75" customHeight="1" x14ac:dyDescent="0.2">
      <c r="A481" s="4" t="s">
        <v>479</v>
      </c>
      <c r="B481" s="7" t="s">
        <v>50</v>
      </c>
      <c r="C481" s="7" t="s">
        <v>18</v>
      </c>
      <c r="D481" s="7" t="s">
        <v>410</v>
      </c>
      <c r="E481" s="7" t="s">
        <v>16</v>
      </c>
      <c r="F481" s="14">
        <f>F482</f>
        <v>2509245.91</v>
      </c>
      <c r="G481" s="14">
        <f t="shared" ref="G481:H482" si="152">G482</f>
        <v>0</v>
      </c>
      <c r="H481" s="14">
        <f t="shared" si="152"/>
        <v>0</v>
      </c>
    </row>
    <row r="482" spans="1:8" ht="47.25" x14ac:dyDescent="0.2">
      <c r="A482" s="4" t="s">
        <v>62</v>
      </c>
      <c r="B482" s="7" t="s">
        <v>50</v>
      </c>
      <c r="C482" s="7" t="s">
        <v>18</v>
      </c>
      <c r="D482" s="7" t="s">
        <v>410</v>
      </c>
      <c r="E482" s="7" t="s">
        <v>63</v>
      </c>
      <c r="F482" s="14">
        <f>F483</f>
        <v>2509245.91</v>
      </c>
      <c r="G482" s="14">
        <f t="shared" si="152"/>
        <v>0</v>
      </c>
      <c r="H482" s="14">
        <f t="shared" si="152"/>
        <v>0</v>
      </c>
    </row>
    <row r="483" spans="1:8" ht="15.75" x14ac:dyDescent="0.2">
      <c r="A483" s="4" t="s">
        <v>110</v>
      </c>
      <c r="B483" s="7" t="s">
        <v>50</v>
      </c>
      <c r="C483" s="7" t="s">
        <v>18</v>
      </c>
      <c r="D483" s="7" t="s">
        <v>410</v>
      </c>
      <c r="E483" s="7" t="s">
        <v>111</v>
      </c>
      <c r="F483" s="14">
        <f>2303134.18+206111.73</f>
        <v>2509245.91</v>
      </c>
      <c r="G483" s="5">
        <v>0</v>
      </c>
      <c r="H483" s="5">
        <v>0</v>
      </c>
    </row>
    <row r="484" spans="1:8" ht="63" x14ac:dyDescent="0.2">
      <c r="A484" s="4" t="s">
        <v>411</v>
      </c>
      <c r="B484" s="7" t="s">
        <v>50</v>
      </c>
      <c r="C484" s="7" t="s">
        <v>18</v>
      </c>
      <c r="D484" s="7" t="s">
        <v>412</v>
      </c>
      <c r="E484" s="7" t="s">
        <v>16</v>
      </c>
      <c r="F484" s="14">
        <f>F485</f>
        <v>3382856.64</v>
      </c>
      <c r="G484" s="14">
        <f t="shared" ref="G484:H486" si="153">G485</f>
        <v>3382856.64</v>
      </c>
      <c r="H484" s="14">
        <f t="shared" si="153"/>
        <v>4228570.8</v>
      </c>
    </row>
    <row r="485" spans="1:8" ht="110.25" x14ac:dyDescent="0.2">
      <c r="A485" s="4" t="s">
        <v>413</v>
      </c>
      <c r="B485" s="7" t="s">
        <v>50</v>
      </c>
      <c r="C485" s="7" t="s">
        <v>18</v>
      </c>
      <c r="D485" s="7" t="s">
        <v>414</v>
      </c>
      <c r="E485" s="7" t="s">
        <v>16</v>
      </c>
      <c r="F485" s="14">
        <f>F486</f>
        <v>3382856.64</v>
      </c>
      <c r="G485" s="14">
        <f t="shared" si="153"/>
        <v>3382856.64</v>
      </c>
      <c r="H485" s="14">
        <f t="shared" si="153"/>
        <v>4228570.8</v>
      </c>
    </row>
    <row r="486" spans="1:8" ht="47.25" x14ac:dyDescent="0.2">
      <c r="A486" s="4" t="s">
        <v>62</v>
      </c>
      <c r="B486" s="7" t="s">
        <v>50</v>
      </c>
      <c r="C486" s="7" t="s">
        <v>18</v>
      </c>
      <c r="D486" s="7" t="s">
        <v>414</v>
      </c>
      <c r="E486" s="7" t="s">
        <v>63</v>
      </c>
      <c r="F486" s="14">
        <f>F487</f>
        <v>3382856.64</v>
      </c>
      <c r="G486" s="14">
        <f t="shared" si="153"/>
        <v>3382856.64</v>
      </c>
      <c r="H486" s="14">
        <f t="shared" si="153"/>
        <v>4228570.8</v>
      </c>
    </row>
    <row r="487" spans="1:8" ht="15.75" x14ac:dyDescent="0.2">
      <c r="A487" s="4" t="s">
        <v>110</v>
      </c>
      <c r="B487" s="7" t="s">
        <v>50</v>
      </c>
      <c r="C487" s="7" t="s">
        <v>18</v>
      </c>
      <c r="D487" s="7" t="s">
        <v>414</v>
      </c>
      <c r="E487" s="7" t="s">
        <v>111</v>
      </c>
      <c r="F487" s="14">
        <v>3382856.64</v>
      </c>
      <c r="G487" s="5">
        <v>3382856.64</v>
      </c>
      <c r="H487" s="5">
        <v>4228570.8</v>
      </c>
    </row>
    <row r="488" spans="1:8" ht="15.75" x14ac:dyDescent="0.2">
      <c r="A488" s="12" t="s">
        <v>139</v>
      </c>
      <c r="B488" s="8" t="s">
        <v>50</v>
      </c>
      <c r="C488" s="8" t="s">
        <v>31</v>
      </c>
      <c r="D488" s="8" t="s">
        <v>15</v>
      </c>
      <c r="E488" s="8" t="s">
        <v>16</v>
      </c>
      <c r="F488" s="13">
        <f>F489+F523</f>
        <v>84971492.790000007</v>
      </c>
      <c r="G488" s="13">
        <f>G489+G523</f>
        <v>79473447.75</v>
      </c>
      <c r="H488" s="13">
        <f>H489+H523</f>
        <v>82692597.359999999</v>
      </c>
    </row>
    <row r="489" spans="1:8" ht="47.25" x14ac:dyDescent="0.2">
      <c r="A489" s="23" t="s">
        <v>466</v>
      </c>
      <c r="B489" s="17" t="s">
        <v>50</v>
      </c>
      <c r="C489" s="17" t="s">
        <v>31</v>
      </c>
      <c r="D489" s="17" t="s">
        <v>104</v>
      </c>
      <c r="E489" s="17" t="s">
        <v>16</v>
      </c>
      <c r="F489" s="18">
        <f>F490+F510</f>
        <v>57694347.790000007</v>
      </c>
      <c r="G489" s="18">
        <f>G490+G510</f>
        <v>54012247.75</v>
      </c>
      <c r="H489" s="18">
        <f>H490+H510</f>
        <v>55775027.359999999</v>
      </c>
    </row>
    <row r="490" spans="1:8" ht="47.25" x14ac:dyDescent="0.2">
      <c r="A490" s="23" t="s">
        <v>319</v>
      </c>
      <c r="B490" s="17" t="s">
        <v>50</v>
      </c>
      <c r="C490" s="17" t="s">
        <v>31</v>
      </c>
      <c r="D490" s="17" t="s">
        <v>141</v>
      </c>
      <c r="E490" s="17" t="s">
        <v>16</v>
      </c>
      <c r="F490" s="18">
        <f>F491+F504</f>
        <v>54451250.790000007</v>
      </c>
      <c r="G490" s="18">
        <f>G491+G504</f>
        <v>50688001.75</v>
      </c>
      <c r="H490" s="18">
        <f>H491+H504</f>
        <v>52448085.359999999</v>
      </c>
    </row>
    <row r="491" spans="1:8" ht="47.25" x14ac:dyDescent="0.2">
      <c r="A491" s="23" t="s">
        <v>140</v>
      </c>
      <c r="B491" s="17" t="s">
        <v>50</v>
      </c>
      <c r="C491" s="17" t="s">
        <v>31</v>
      </c>
      <c r="D491" s="17" t="s">
        <v>142</v>
      </c>
      <c r="E491" s="17" t="s">
        <v>16</v>
      </c>
      <c r="F491" s="18">
        <f>F492+F495+F498+F501</f>
        <v>52349350.790000007</v>
      </c>
      <c r="G491" s="18">
        <f t="shared" ref="G491:H491" si="154">G492+G495+G498+G501</f>
        <v>50688001.75</v>
      </c>
      <c r="H491" s="18">
        <f t="shared" si="154"/>
        <v>52448085.359999999</v>
      </c>
    </row>
    <row r="492" spans="1:8" ht="47.25" x14ac:dyDescent="0.2">
      <c r="A492" s="19" t="s">
        <v>68</v>
      </c>
      <c r="B492" s="17" t="s">
        <v>50</v>
      </c>
      <c r="C492" s="17" t="s">
        <v>31</v>
      </c>
      <c r="D492" s="17" t="s">
        <v>143</v>
      </c>
      <c r="E492" s="17" t="s">
        <v>16</v>
      </c>
      <c r="F492" s="18">
        <f t="shared" ref="F492:H493" si="155">F493</f>
        <v>48804698.590000004</v>
      </c>
      <c r="G492" s="18">
        <f t="shared" si="155"/>
        <v>48032707.829999998</v>
      </c>
      <c r="H492" s="18">
        <f t="shared" si="155"/>
        <v>49668076.57</v>
      </c>
    </row>
    <row r="493" spans="1:8" ht="47.25" x14ac:dyDescent="0.2">
      <c r="A493" s="19" t="s">
        <v>62</v>
      </c>
      <c r="B493" s="17" t="s">
        <v>50</v>
      </c>
      <c r="C493" s="17" t="s">
        <v>31</v>
      </c>
      <c r="D493" s="17" t="s">
        <v>143</v>
      </c>
      <c r="E493" s="17" t="s">
        <v>63</v>
      </c>
      <c r="F493" s="18">
        <f t="shared" si="155"/>
        <v>48804698.590000004</v>
      </c>
      <c r="G493" s="18">
        <f t="shared" si="155"/>
        <v>48032707.829999998</v>
      </c>
      <c r="H493" s="18">
        <f t="shared" si="155"/>
        <v>49668076.57</v>
      </c>
    </row>
    <row r="494" spans="1:8" ht="15.75" x14ac:dyDescent="0.2">
      <c r="A494" s="19" t="s">
        <v>110</v>
      </c>
      <c r="B494" s="17" t="s">
        <v>50</v>
      </c>
      <c r="C494" s="17" t="s">
        <v>31</v>
      </c>
      <c r="D494" s="17" t="s">
        <v>143</v>
      </c>
      <c r="E494" s="17" t="s">
        <v>111</v>
      </c>
      <c r="F494" s="27">
        <v>48804698.590000004</v>
      </c>
      <c r="G494" s="18">
        <v>48032707.829999998</v>
      </c>
      <c r="H494" s="18">
        <v>49668076.57</v>
      </c>
    </row>
    <row r="495" spans="1:8" ht="36.75" customHeight="1" x14ac:dyDescent="0.2">
      <c r="A495" s="23" t="s">
        <v>205</v>
      </c>
      <c r="B495" s="17" t="s">
        <v>50</v>
      </c>
      <c r="C495" s="17" t="s">
        <v>31</v>
      </c>
      <c r="D495" s="17" t="s">
        <v>144</v>
      </c>
      <c r="E495" s="17" t="s">
        <v>16</v>
      </c>
      <c r="F495" s="18">
        <f t="shared" ref="F495:H495" si="156">F496</f>
        <v>2525352.2000000002</v>
      </c>
      <c r="G495" s="18">
        <f t="shared" si="156"/>
        <v>2655293.92</v>
      </c>
      <c r="H495" s="18">
        <f t="shared" si="156"/>
        <v>2780008.79</v>
      </c>
    </row>
    <row r="496" spans="1:8" ht="47.25" x14ac:dyDescent="0.2">
      <c r="A496" s="19" t="s">
        <v>62</v>
      </c>
      <c r="B496" s="17" t="s">
        <v>50</v>
      </c>
      <c r="C496" s="17" t="s">
        <v>31</v>
      </c>
      <c r="D496" s="17" t="s">
        <v>144</v>
      </c>
      <c r="E496" s="17" t="s">
        <v>63</v>
      </c>
      <c r="F496" s="18">
        <f>F497</f>
        <v>2525352.2000000002</v>
      </c>
      <c r="G496" s="18">
        <f>G497</f>
        <v>2655293.92</v>
      </c>
      <c r="H496" s="18">
        <f>H497</f>
        <v>2780008.79</v>
      </c>
    </row>
    <row r="497" spans="1:8" ht="15.75" x14ac:dyDescent="0.2">
      <c r="A497" s="19" t="s">
        <v>110</v>
      </c>
      <c r="B497" s="17" t="s">
        <v>50</v>
      </c>
      <c r="C497" s="17" t="s">
        <v>31</v>
      </c>
      <c r="D497" s="17" t="s">
        <v>144</v>
      </c>
      <c r="E497" s="17" t="s">
        <v>111</v>
      </c>
      <c r="F497" s="27">
        <v>2525352.2000000002</v>
      </c>
      <c r="G497" s="18">
        <v>2655293.92</v>
      </c>
      <c r="H497" s="18">
        <v>2780008.79</v>
      </c>
    </row>
    <row r="498" spans="1:8" ht="47.25" x14ac:dyDescent="0.2">
      <c r="A498" s="23" t="s">
        <v>206</v>
      </c>
      <c r="B498" s="24" t="s">
        <v>50</v>
      </c>
      <c r="C498" s="24" t="s">
        <v>31</v>
      </c>
      <c r="D498" s="24" t="s">
        <v>221</v>
      </c>
      <c r="E498" s="24" t="s">
        <v>16</v>
      </c>
      <c r="F498" s="18">
        <f t="shared" ref="F498:H499" si="157">F499</f>
        <v>994000</v>
      </c>
      <c r="G498" s="18">
        <f t="shared" si="157"/>
        <v>0</v>
      </c>
      <c r="H498" s="18">
        <f t="shared" si="157"/>
        <v>0</v>
      </c>
    </row>
    <row r="499" spans="1:8" ht="47.25" x14ac:dyDescent="0.2">
      <c r="A499" s="23" t="s">
        <v>62</v>
      </c>
      <c r="B499" s="24" t="s">
        <v>50</v>
      </c>
      <c r="C499" s="24" t="s">
        <v>31</v>
      </c>
      <c r="D499" s="24" t="s">
        <v>221</v>
      </c>
      <c r="E499" s="24" t="s">
        <v>63</v>
      </c>
      <c r="F499" s="18">
        <f t="shared" si="157"/>
        <v>994000</v>
      </c>
      <c r="G499" s="18">
        <f t="shared" si="157"/>
        <v>0</v>
      </c>
      <c r="H499" s="18">
        <f t="shared" si="157"/>
        <v>0</v>
      </c>
    </row>
    <row r="500" spans="1:8" ht="15.75" x14ac:dyDescent="0.2">
      <c r="A500" s="23" t="s">
        <v>110</v>
      </c>
      <c r="B500" s="24" t="s">
        <v>50</v>
      </c>
      <c r="C500" s="24" t="s">
        <v>31</v>
      </c>
      <c r="D500" s="24" t="s">
        <v>221</v>
      </c>
      <c r="E500" s="24" t="s">
        <v>111</v>
      </c>
      <c r="F500" s="28">
        <v>994000</v>
      </c>
      <c r="G500" s="18">
        <v>0</v>
      </c>
      <c r="H500" s="18">
        <v>0</v>
      </c>
    </row>
    <row r="501" spans="1:8" ht="110.25" x14ac:dyDescent="0.2">
      <c r="A501" s="23" t="s">
        <v>254</v>
      </c>
      <c r="B501" s="24" t="s">
        <v>50</v>
      </c>
      <c r="C501" s="24" t="s">
        <v>31</v>
      </c>
      <c r="D501" s="24" t="s">
        <v>492</v>
      </c>
      <c r="E501" s="24" t="s">
        <v>16</v>
      </c>
      <c r="F501" s="28">
        <f>F502</f>
        <v>25300</v>
      </c>
      <c r="G501" s="28">
        <f t="shared" ref="G501:H502" si="158">G502</f>
        <v>0</v>
      </c>
      <c r="H501" s="28">
        <f t="shared" si="158"/>
        <v>0</v>
      </c>
    </row>
    <row r="502" spans="1:8" ht="47.25" x14ac:dyDescent="0.2">
      <c r="A502" s="23" t="s">
        <v>62</v>
      </c>
      <c r="B502" s="24" t="s">
        <v>50</v>
      </c>
      <c r="C502" s="24" t="s">
        <v>31</v>
      </c>
      <c r="D502" s="24" t="s">
        <v>492</v>
      </c>
      <c r="E502" s="24" t="s">
        <v>63</v>
      </c>
      <c r="F502" s="28">
        <f>F503</f>
        <v>25300</v>
      </c>
      <c r="G502" s="28">
        <f t="shared" si="158"/>
        <v>0</v>
      </c>
      <c r="H502" s="28">
        <f t="shared" si="158"/>
        <v>0</v>
      </c>
    </row>
    <row r="503" spans="1:8" ht="15.75" x14ac:dyDescent="0.2">
      <c r="A503" s="23" t="s">
        <v>110</v>
      </c>
      <c r="B503" s="24" t="s">
        <v>50</v>
      </c>
      <c r="C503" s="24" t="s">
        <v>31</v>
      </c>
      <c r="D503" s="24" t="s">
        <v>492</v>
      </c>
      <c r="E503" s="24" t="s">
        <v>111</v>
      </c>
      <c r="F503" s="28">
        <v>25300</v>
      </c>
      <c r="G503" s="18">
        <v>0</v>
      </c>
      <c r="H503" s="18">
        <v>0</v>
      </c>
    </row>
    <row r="504" spans="1:8" ht="49.5" customHeight="1" x14ac:dyDescent="0.2">
      <c r="A504" s="23" t="s">
        <v>260</v>
      </c>
      <c r="B504" s="24" t="s">
        <v>50</v>
      </c>
      <c r="C504" s="24" t="s">
        <v>31</v>
      </c>
      <c r="D504" s="24" t="s">
        <v>261</v>
      </c>
      <c r="E504" s="24" t="s">
        <v>16</v>
      </c>
      <c r="F504" s="28">
        <f>F505</f>
        <v>2101900</v>
      </c>
      <c r="G504" s="28">
        <f t="shared" ref="G504:H508" si="159">G505</f>
        <v>0</v>
      </c>
      <c r="H504" s="28">
        <f t="shared" si="159"/>
        <v>0</v>
      </c>
    </row>
    <row r="505" spans="1:8" ht="213" customHeight="1" x14ac:dyDescent="0.2">
      <c r="A505" s="23" t="s">
        <v>480</v>
      </c>
      <c r="B505" s="24" t="s">
        <v>50</v>
      </c>
      <c r="C505" s="24" t="s">
        <v>31</v>
      </c>
      <c r="D505" s="24" t="s">
        <v>320</v>
      </c>
      <c r="E505" s="24" t="s">
        <v>16</v>
      </c>
      <c r="F505" s="28">
        <f>F508+F506</f>
        <v>2101900</v>
      </c>
      <c r="G505" s="28">
        <f t="shared" ref="G505:H505" si="160">G508+G506</f>
        <v>0</v>
      </c>
      <c r="H505" s="28">
        <f t="shared" si="160"/>
        <v>0</v>
      </c>
    </row>
    <row r="506" spans="1:8" ht="51" customHeight="1" x14ac:dyDescent="0.2">
      <c r="A506" s="23" t="s">
        <v>62</v>
      </c>
      <c r="B506" s="24" t="s">
        <v>50</v>
      </c>
      <c r="C506" s="24" t="s">
        <v>31</v>
      </c>
      <c r="D506" s="24" t="s">
        <v>320</v>
      </c>
      <c r="E506" s="24" t="s">
        <v>63</v>
      </c>
      <c r="F506" s="28">
        <f>F507</f>
        <v>2101900</v>
      </c>
      <c r="G506" s="28">
        <f t="shared" ref="G506:H506" si="161">G507</f>
        <v>0</v>
      </c>
      <c r="H506" s="28">
        <f t="shared" si="161"/>
        <v>0</v>
      </c>
    </row>
    <row r="507" spans="1:8" ht="21" customHeight="1" x14ac:dyDescent="0.2">
      <c r="A507" s="23" t="s">
        <v>110</v>
      </c>
      <c r="B507" s="24" t="s">
        <v>50</v>
      </c>
      <c r="C507" s="24" t="s">
        <v>31</v>
      </c>
      <c r="D507" s="24" t="s">
        <v>320</v>
      </c>
      <c r="E507" s="24" t="s">
        <v>111</v>
      </c>
      <c r="F507" s="28">
        <v>2101900</v>
      </c>
      <c r="G507" s="28">
        <v>0</v>
      </c>
      <c r="H507" s="28">
        <v>0</v>
      </c>
    </row>
    <row r="508" spans="1:8" ht="15.75" hidden="1" x14ac:dyDescent="0.2">
      <c r="A508" s="23" t="s">
        <v>38</v>
      </c>
      <c r="B508" s="24" t="s">
        <v>50</v>
      </c>
      <c r="C508" s="24" t="s">
        <v>31</v>
      </c>
      <c r="D508" s="24" t="s">
        <v>320</v>
      </c>
      <c r="E508" s="24" t="s">
        <v>39</v>
      </c>
      <c r="F508" s="28">
        <f>F509</f>
        <v>0</v>
      </c>
      <c r="G508" s="28">
        <f t="shared" si="159"/>
        <v>0</v>
      </c>
      <c r="H508" s="28">
        <f t="shared" si="159"/>
        <v>0</v>
      </c>
    </row>
    <row r="509" spans="1:8" ht="78.75" hidden="1" x14ac:dyDescent="0.2">
      <c r="A509" s="23" t="s">
        <v>90</v>
      </c>
      <c r="B509" s="24" t="s">
        <v>50</v>
      </c>
      <c r="C509" s="24" t="s">
        <v>31</v>
      </c>
      <c r="D509" s="24" t="s">
        <v>320</v>
      </c>
      <c r="E509" s="24" t="s">
        <v>91</v>
      </c>
      <c r="F509" s="28"/>
      <c r="G509" s="18"/>
      <c r="H509" s="18"/>
    </row>
    <row r="510" spans="1:8" ht="47.25" x14ac:dyDescent="0.2">
      <c r="A510" s="23" t="s">
        <v>312</v>
      </c>
      <c r="B510" s="17" t="s">
        <v>50</v>
      </c>
      <c r="C510" s="17" t="s">
        <v>31</v>
      </c>
      <c r="D510" s="17" t="s">
        <v>116</v>
      </c>
      <c r="E510" s="17" t="s">
        <v>16</v>
      </c>
      <c r="F510" s="18">
        <f>F515+F519+F511</f>
        <v>3243097</v>
      </c>
      <c r="G510" s="18">
        <f>G515+G519+G511</f>
        <v>3324246</v>
      </c>
      <c r="H510" s="18">
        <f>H515+H519+H511</f>
        <v>3326942</v>
      </c>
    </row>
    <row r="511" spans="1:8" ht="47.25" x14ac:dyDescent="0.2">
      <c r="A511" s="19" t="s">
        <v>117</v>
      </c>
      <c r="B511" s="17" t="s">
        <v>50</v>
      </c>
      <c r="C511" s="17" t="s">
        <v>31</v>
      </c>
      <c r="D511" s="17" t="s">
        <v>119</v>
      </c>
      <c r="E511" s="17" t="s">
        <v>16</v>
      </c>
      <c r="F511" s="18">
        <f t="shared" ref="F511:H513" si="162">F512</f>
        <v>2471727</v>
      </c>
      <c r="G511" s="18">
        <f t="shared" si="162"/>
        <v>2585507</v>
      </c>
      <c r="H511" s="18">
        <f t="shared" si="162"/>
        <v>2588203</v>
      </c>
    </row>
    <row r="512" spans="1:8" ht="47.25" x14ac:dyDescent="0.2">
      <c r="A512" s="23" t="s">
        <v>211</v>
      </c>
      <c r="B512" s="17" t="s">
        <v>50</v>
      </c>
      <c r="C512" s="17" t="s">
        <v>31</v>
      </c>
      <c r="D512" s="17" t="s">
        <v>118</v>
      </c>
      <c r="E512" s="17" t="s">
        <v>16</v>
      </c>
      <c r="F512" s="18">
        <f t="shared" si="162"/>
        <v>2471727</v>
      </c>
      <c r="G512" s="18">
        <f t="shared" si="162"/>
        <v>2585507</v>
      </c>
      <c r="H512" s="18">
        <f t="shared" si="162"/>
        <v>2588203</v>
      </c>
    </row>
    <row r="513" spans="1:8" ht="47.25" x14ac:dyDescent="0.2">
      <c r="A513" s="19" t="s">
        <v>62</v>
      </c>
      <c r="B513" s="17" t="s">
        <v>50</v>
      </c>
      <c r="C513" s="17" t="s">
        <v>31</v>
      </c>
      <c r="D513" s="17" t="s">
        <v>118</v>
      </c>
      <c r="E513" s="17" t="s">
        <v>63</v>
      </c>
      <c r="F513" s="18">
        <f t="shared" si="162"/>
        <v>2471727</v>
      </c>
      <c r="G513" s="18">
        <f t="shared" si="162"/>
        <v>2585507</v>
      </c>
      <c r="H513" s="18">
        <f t="shared" si="162"/>
        <v>2588203</v>
      </c>
    </row>
    <row r="514" spans="1:8" ht="15.75" x14ac:dyDescent="0.2">
      <c r="A514" s="19" t="s">
        <v>110</v>
      </c>
      <c r="B514" s="17" t="s">
        <v>50</v>
      </c>
      <c r="C514" s="17" t="s">
        <v>31</v>
      </c>
      <c r="D514" s="17" t="s">
        <v>118</v>
      </c>
      <c r="E514" s="17" t="s">
        <v>111</v>
      </c>
      <c r="F514" s="27">
        <v>2471727</v>
      </c>
      <c r="G514" s="18">
        <v>2585507</v>
      </c>
      <c r="H514" s="18">
        <v>2588203</v>
      </c>
    </row>
    <row r="515" spans="1:8" ht="47.25" x14ac:dyDescent="0.2">
      <c r="A515" s="19" t="s">
        <v>120</v>
      </c>
      <c r="B515" s="17" t="s">
        <v>50</v>
      </c>
      <c r="C515" s="17" t="s">
        <v>31</v>
      </c>
      <c r="D515" s="17" t="s">
        <v>121</v>
      </c>
      <c r="E515" s="17" t="s">
        <v>16</v>
      </c>
      <c r="F515" s="18">
        <f t="shared" ref="F515:H517" si="163">F516</f>
        <v>533552</v>
      </c>
      <c r="G515" s="18">
        <f t="shared" si="163"/>
        <v>533552</v>
      </c>
      <c r="H515" s="18">
        <f t="shared" si="163"/>
        <v>533552</v>
      </c>
    </row>
    <row r="516" spans="1:8" ht="47.25" x14ac:dyDescent="0.2">
      <c r="A516" s="23" t="s">
        <v>212</v>
      </c>
      <c r="B516" s="17" t="s">
        <v>50</v>
      </c>
      <c r="C516" s="17" t="s">
        <v>31</v>
      </c>
      <c r="D516" s="17" t="s">
        <v>122</v>
      </c>
      <c r="E516" s="17" t="s">
        <v>16</v>
      </c>
      <c r="F516" s="18">
        <f t="shared" si="163"/>
        <v>533552</v>
      </c>
      <c r="G516" s="18">
        <f t="shared" si="163"/>
        <v>533552</v>
      </c>
      <c r="H516" s="18">
        <f t="shared" si="163"/>
        <v>533552</v>
      </c>
    </row>
    <row r="517" spans="1:8" ht="47.25" x14ac:dyDescent="0.2">
      <c r="A517" s="19" t="s">
        <v>62</v>
      </c>
      <c r="B517" s="17" t="s">
        <v>50</v>
      </c>
      <c r="C517" s="17" t="s">
        <v>31</v>
      </c>
      <c r="D517" s="17" t="s">
        <v>122</v>
      </c>
      <c r="E517" s="17" t="s">
        <v>63</v>
      </c>
      <c r="F517" s="18">
        <f t="shared" si="163"/>
        <v>533552</v>
      </c>
      <c r="G517" s="18">
        <f t="shared" si="163"/>
        <v>533552</v>
      </c>
      <c r="H517" s="18">
        <f t="shared" si="163"/>
        <v>533552</v>
      </c>
    </row>
    <row r="518" spans="1:8" ht="15.75" x14ac:dyDescent="0.2">
      <c r="A518" s="19" t="s">
        <v>110</v>
      </c>
      <c r="B518" s="17" t="s">
        <v>50</v>
      </c>
      <c r="C518" s="17" t="s">
        <v>31</v>
      </c>
      <c r="D518" s="17" t="s">
        <v>122</v>
      </c>
      <c r="E518" s="17" t="s">
        <v>111</v>
      </c>
      <c r="F518" s="27">
        <v>533552</v>
      </c>
      <c r="G518" s="18">
        <v>533552</v>
      </c>
      <c r="H518" s="18">
        <v>533552</v>
      </c>
    </row>
    <row r="519" spans="1:8" ht="47.25" x14ac:dyDescent="0.2">
      <c r="A519" s="19" t="s">
        <v>123</v>
      </c>
      <c r="B519" s="17" t="s">
        <v>50</v>
      </c>
      <c r="C519" s="17" t="s">
        <v>31</v>
      </c>
      <c r="D519" s="17" t="s">
        <v>124</v>
      </c>
      <c r="E519" s="17" t="s">
        <v>16</v>
      </c>
      <c r="F519" s="18">
        <f t="shared" ref="F519:H521" si="164">F520</f>
        <v>237818</v>
      </c>
      <c r="G519" s="18">
        <f t="shared" si="164"/>
        <v>205187</v>
      </c>
      <c r="H519" s="18">
        <f t="shared" si="164"/>
        <v>205187</v>
      </c>
    </row>
    <row r="520" spans="1:8" ht="33" customHeight="1" x14ac:dyDescent="0.2">
      <c r="A520" s="19" t="s">
        <v>125</v>
      </c>
      <c r="B520" s="17" t="s">
        <v>50</v>
      </c>
      <c r="C520" s="17" t="s">
        <v>31</v>
      </c>
      <c r="D520" s="17" t="s">
        <v>126</v>
      </c>
      <c r="E520" s="17" t="s">
        <v>16</v>
      </c>
      <c r="F520" s="18">
        <f t="shared" si="164"/>
        <v>237818</v>
      </c>
      <c r="G520" s="18">
        <f t="shared" si="164"/>
        <v>205187</v>
      </c>
      <c r="H520" s="18">
        <f t="shared" si="164"/>
        <v>205187</v>
      </c>
    </row>
    <row r="521" spans="1:8" ht="47.25" x14ac:dyDescent="0.2">
      <c r="A521" s="19" t="s">
        <v>62</v>
      </c>
      <c r="B521" s="17" t="s">
        <v>50</v>
      </c>
      <c r="C521" s="17" t="s">
        <v>31</v>
      </c>
      <c r="D521" s="17" t="s">
        <v>126</v>
      </c>
      <c r="E521" s="17" t="s">
        <v>63</v>
      </c>
      <c r="F521" s="18">
        <f t="shared" si="164"/>
        <v>237818</v>
      </c>
      <c r="G521" s="18">
        <f t="shared" si="164"/>
        <v>205187</v>
      </c>
      <c r="H521" s="18">
        <f t="shared" si="164"/>
        <v>205187</v>
      </c>
    </row>
    <row r="522" spans="1:8" ht="15.75" x14ac:dyDescent="0.2">
      <c r="A522" s="19" t="s">
        <v>110</v>
      </c>
      <c r="B522" s="17" t="s">
        <v>50</v>
      </c>
      <c r="C522" s="17" t="s">
        <v>31</v>
      </c>
      <c r="D522" s="17" t="s">
        <v>126</v>
      </c>
      <c r="E522" s="17" t="s">
        <v>111</v>
      </c>
      <c r="F522" s="27">
        <v>237818</v>
      </c>
      <c r="G522" s="18">
        <v>205187</v>
      </c>
      <c r="H522" s="18">
        <v>205187</v>
      </c>
    </row>
    <row r="523" spans="1:8" ht="47.25" x14ac:dyDescent="0.2">
      <c r="A523" s="23" t="s">
        <v>467</v>
      </c>
      <c r="B523" s="17" t="s">
        <v>50</v>
      </c>
      <c r="C523" s="17" t="s">
        <v>31</v>
      </c>
      <c r="D523" s="17" t="s">
        <v>173</v>
      </c>
      <c r="E523" s="17" t="s">
        <v>16</v>
      </c>
      <c r="F523" s="18">
        <f t="shared" ref="F523:H526" si="165">F524</f>
        <v>27277145</v>
      </c>
      <c r="G523" s="18">
        <f t="shared" si="165"/>
        <v>25461200</v>
      </c>
      <c r="H523" s="18">
        <f t="shared" si="165"/>
        <v>26917570</v>
      </c>
    </row>
    <row r="524" spans="1:8" ht="78.75" x14ac:dyDescent="0.2">
      <c r="A524" s="23" t="s">
        <v>321</v>
      </c>
      <c r="B524" s="17" t="s">
        <v>50</v>
      </c>
      <c r="C524" s="17" t="s">
        <v>31</v>
      </c>
      <c r="D524" s="17" t="s">
        <v>174</v>
      </c>
      <c r="E524" s="17" t="s">
        <v>16</v>
      </c>
      <c r="F524" s="18">
        <f>F525+F528+F531</f>
        <v>27277145</v>
      </c>
      <c r="G524" s="18">
        <f t="shared" ref="G524:H524" si="166">G525+G528+G531</f>
        <v>25461200</v>
      </c>
      <c r="H524" s="18">
        <f t="shared" si="166"/>
        <v>26917570</v>
      </c>
    </row>
    <row r="525" spans="1:8" ht="47.25" x14ac:dyDescent="0.2">
      <c r="A525" s="19" t="s">
        <v>68</v>
      </c>
      <c r="B525" s="17" t="s">
        <v>50</v>
      </c>
      <c r="C525" s="17" t="s">
        <v>31</v>
      </c>
      <c r="D525" s="24" t="s">
        <v>245</v>
      </c>
      <c r="E525" s="17" t="s">
        <v>16</v>
      </c>
      <c r="F525" s="18">
        <f t="shared" si="165"/>
        <v>26086975</v>
      </c>
      <c r="G525" s="18">
        <f t="shared" si="165"/>
        <v>25461200</v>
      </c>
      <c r="H525" s="18">
        <f t="shared" si="165"/>
        <v>26917570</v>
      </c>
    </row>
    <row r="526" spans="1:8" ht="47.25" x14ac:dyDescent="0.2">
      <c r="A526" s="19" t="s">
        <v>62</v>
      </c>
      <c r="B526" s="17" t="s">
        <v>50</v>
      </c>
      <c r="C526" s="17" t="s">
        <v>31</v>
      </c>
      <c r="D526" s="24" t="s">
        <v>245</v>
      </c>
      <c r="E526" s="17" t="s">
        <v>63</v>
      </c>
      <c r="F526" s="18">
        <f t="shared" si="165"/>
        <v>26086975</v>
      </c>
      <c r="G526" s="18">
        <f t="shared" si="165"/>
        <v>25461200</v>
      </c>
      <c r="H526" s="18">
        <f t="shared" si="165"/>
        <v>26917570</v>
      </c>
    </row>
    <row r="527" spans="1:8" ht="15.75" x14ac:dyDescent="0.2">
      <c r="A527" s="19" t="s">
        <v>110</v>
      </c>
      <c r="B527" s="17" t="s">
        <v>50</v>
      </c>
      <c r="C527" s="17" t="s">
        <v>31</v>
      </c>
      <c r="D527" s="24" t="s">
        <v>245</v>
      </c>
      <c r="E527" s="17" t="s">
        <v>111</v>
      </c>
      <c r="F527" s="27">
        <v>26086975</v>
      </c>
      <c r="G527" s="18">
        <v>25461200</v>
      </c>
      <c r="H527" s="18">
        <v>26917570</v>
      </c>
    </row>
    <row r="528" spans="1:8" ht="47.25" x14ac:dyDescent="0.2">
      <c r="A528" s="23" t="s">
        <v>238</v>
      </c>
      <c r="B528" s="24" t="s">
        <v>50</v>
      </c>
      <c r="C528" s="24" t="s">
        <v>31</v>
      </c>
      <c r="D528" s="24" t="s">
        <v>246</v>
      </c>
      <c r="E528" s="24" t="s">
        <v>16</v>
      </c>
      <c r="F528" s="28">
        <f>F529</f>
        <v>1190170</v>
      </c>
      <c r="G528" s="28">
        <f t="shared" ref="G528:H529" si="167">G529</f>
        <v>0</v>
      </c>
      <c r="H528" s="28">
        <f t="shared" si="167"/>
        <v>0</v>
      </c>
    </row>
    <row r="529" spans="1:8" ht="47.25" x14ac:dyDescent="0.2">
      <c r="A529" s="23" t="s">
        <v>62</v>
      </c>
      <c r="B529" s="24" t="s">
        <v>50</v>
      </c>
      <c r="C529" s="24" t="s">
        <v>31</v>
      </c>
      <c r="D529" s="24" t="s">
        <v>246</v>
      </c>
      <c r="E529" s="24" t="s">
        <v>63</v>
      </c>
      <c r="F529" s="28">
        <f>F530</f>
        <v>1190170</v>
      </c>
      <c r="G529" s="28">
        <f t="shared" si="167"/>
        <v>0</v>
      </c>
      <c r="H529" s="28">
        <f t="shared" si="167"/>
        <v>0</v>
      </c>
    </row>
    <row r="530" spans="1:8" ht="15.75" x14ac:dyDescent="0.2">
      <c r="A530" s="23" t="s">
        <v>110</v>
      </c>
      <c r="B530" s="24" t="s">
        <v>50</v>
      </c>
      <c r="C530" s="24" t="s">
        <v>31</v>
      </c>
      <c r="D530" s="24" t="s">
        <v>246</v>
      </c>
      <c r="E530" s="24" t="s">
        <v>111</v>
      </c>
      <c r="F530" s="28">
        <v>1190170</v>
      </c>
      <c r="G530" s="18">
        <v>0</v>
      </c>
      <c r="H530" s="18">
        <v>0</v>
      </c>
    </row>
    <row r="531" spans="1:8" ht="78.75" hidden="1" x14ac:dyDescent="0.2">
      <c r="A531" s="23" t="s">
        <v>543</v>
      </c>
      <c r="B531" s="24" t="s">
        <v>50</v>
      </c>
      <c r="C531" s="24" t="s">
        <v>31</v>
      </c>
      <c r="D531" s="24" t="s">
        <v>247</v>
      </c>
      <c r="E531" s="24" t="s">
        <v>16</v>
      </c>
      <c r="F531" s="28">
        <f>F532</f>
        <v>0</v>
      </c>
      <c r="G531" s="28">
        <f t="shared" ref="G531:H532" si="168">G532</f>
        <v>0</v>
      </c>
      <c r="H531" s="28">
        <f t="shared" si="168"/>
        <v>0</v>
      </c>
    </row>
    <row r="532" spans="1:8" ht="52.5" hidden="1" customHeight="1" x14ac:dyDescent="0.2">
      <c r="A532" s="23" t="s">
        <v>62</v>
      </c>
      <c r="B532" s="24" t="s">
        <v>50</v>
      </c>
      <c r="C532" s="24" t="s">
        <v>31</v>
      </c>
      <c r="D532" s="24" t="s">
        <v>247</v>
      </c>
      <c r="E532" s="24" t="s">
        <v>63</v>
      </c>
      <c r="F532" s="28">
        <f>F533</f>
        <v>0</v>
      </c>
      <c r="G532" s="28">
        <f t="shared" si="168"/>
        <v>0</v>
      </c>
      <c r="H532" s="28">
        <f t="shared" si="168"/>
        <v>0</v>
      </c>
    </row>
    <row r="533" spans="1:8" ht="15.75" hidden="1" x14ac:dyDescent="0.2">
      <c r="A533" s="23" t="s">
        <v>110</v>
      </c>
      <c r="B533" s="24" t="s">
        <v>50</v>
      </c>
      <c r="C533" s="24" t="s">
        <v>31</v>
      </c>
      <c r="D533" s="24" t="s">
        <v>247</v>
      </c>
      <c r="E533" s="24" t="s">
        <v>111</v>
      </c>
      <c r="F533" s="28"/>
      <c r="G533" s="18"/>
      <c r="H533" s="18"/>
    </row>
    <row r="534" spans="1:8" ht="15.75" x14ac:dyDescent="0.2">
      <c r="A534" s="16" t="s">
        <v>145</v>
      </c>
      <c r="B534" s="21" t="s">
        <v>50</v>
      </c>
      <c r="C534" s="21" t="s">
        <v>50</v>
      </c>
      <c r="D534" s="21" t="s">
        <v>15</v>
      </c>
      <c r="E534" s="21" t="s">
        <v>16</v>
      </c>
      <c r="F534" s="20">
        <f>F535</f>
        <v>1825200</v>
      </c>
      <c r="G534" s="20">
        <f t="shared" ref="G534:H534" si="169">G535</f>
        <v>2230200</v>
      </c>
      <c r="H534" s="20">
        <f t="shared" si="169"/>
        <v>2169070</v>
      </c>
    </row>
    <row r="535" spans="1:8" ht="47.25" x14ac:dyDescent="0.2">
      <c r="A535" s="23" t="s">
        <v>468</v>
      </c>
      <c r="B535" s="24" t="s">
        <v>50</v>
      </c>
      <c r="C535" s="24" t="s">
        <v>50</v>
      </c>
      <c r="D535" s="24" t="s">
        <v>153</v>
      </c>
      <c r="E535" s="24" t="s">
        <v>16</v>
      </c>
      <c r="F535" s="29">
        <f>F536+F540+F544+F552+F548</f>
        <v>1825200</v>
      </c>
      <c r="G535" s="29">
        <f t="shared" ref="G535:H535" si="170">G536+G540+G544+G552+G548</f>
        <v>2230200</v>
      </c>
      <c r="H535" s="29">
        <f t="shared" si="170"/>
        <v>2169070</v>
      </c>
    </row>
    <row r="536" spans="1:8" ht="47.25" x14ac:dyDescent="0.2">
      <c r="A536" s="19" t="s">
        <v>175</v>
      </c>
      <c r="B536" s="17" t="s">
        <v>50</v>
      </c>
      <c r="C536" s="17" t="s">
        <v>50</v>
      </c>
      <c r="D536" s="17" t="s">
        <v>176</v>
      </c>
      <c r="E536" s="17" t="s">
        <v>16</v>
      </c>
      <c r="F536" s="18">
        <f t="shared" ref="F536:H538" si="171">F537</f>
        <v>171000</v>
      </c>
      <c r="G536" s="18">
        <f t="shared" si="171"/>
        <v>176000</v>
      </c>
      <c r="H536" s="18">
        <f t="shared" si="171"/>
        <v>193600</v>
      </c>
    </row>
    <row r="537" spans="1:8" ht="63" x14ac:dyDescent="0.2">
      <c r="A537" s="23" t="s">
        <v>322</v>
      </c>
      <c r="B537" s="17" t="s">
        <v>50</v>
      </c>
      <c r="C537" s="17" t="s">
        <v>50</v>
      </c>
      <c r="D537" s="24" t="s">
        <v>323</v>
      </c>
      <c r="E537" s="17" t="s">
        <v>16</v>
      </c>
      <c r="F537" s="18">
        <f t="shared" si="171"/>
        <v>171000</v>
      </c>
      <c r="G537" s="18">
        <f t="shared" si="171"/>
        <v>176000</v>
      </c>
      <c r="H537" s="18">
        <f t="shared" si="171"/>
        <v>193600</v>
      </c>
    </row>
    <row r="538" spans="1:8" ht="47.25" x14ac:dyDescent="0.2">
      <c r="A538" s="19" t="s">
        <v>34</v>
      </c>
      <c r="B538" s="17" t="s">
        <v>50</v>
      </c>
      <c r="C538" s="17" t="s">
        <v>50</v>
      </c>
      <c r="D538" s="24" t="s">
        <v>323</v>
      </c>
      <c r="E538" s="17" t="s">
        <v>35</v>
      </c>
      <c r="F538" s="18">
        <f t="shared" si="171"/>
        <v>171000</v>
      </c>
      <c r="G538" s="18">
        <f t="shared" si="171"/>
        <v>176000</v>
      </c>
      <c r="H538" s="18">
        <f t="shared" si="171"/>
        <v>193600</v>
      </c>
    </row>
    <row r="539" spans="1:8" ht="47.25" x14ac:dyDescent="0.2">
      <c r="A539" s="19" t="s">
        <v>36</v>
      </c>
      <c r="B539" s="17" t="s">
        <v>50</v>
      </c>
      <c r="C539" s="17" t="s">
        <v>50</v>
      </c>
      <c r="D539" s="24" t="s">
        <v>323</v>
      </c>
      <c r="E539" s="17" t="s">
        <v>37</v>
      </c>
      <c r="F539" s="27">
        <v>171000</v>
      </c>
      <c r="G539" s="18">
        <v>176000</v>
      </c>
      <c r="H539" s="18">
        <v>193600</v>
      </c>
    </row>
    <row r="540" spans="1:8" ht="37.5" customHeight="1" x14ac:dyDescent="0.2">
      <c r="A540" s="19" t="s">
        <v>177</v>
      </c>
      <c r="B540" s="17" t="s">
        <v>50</v>
      </c>
      <c r="C540" s="17" t="s">
        <v>50</v>
      </c>
      <c r="D540" s="17" t="s">
        <v>178</v>
      </c>
      <c r="E540" s="17" t="s">
        <v>16</v>
      </c>
      <c r="F540" s="18">
        <f t="shared" ref="F540:H542" si="172">F541</f>
        <v>687800</v>
      </c>
      <c r="G540" s="18">
        <f t="shared" si="172"/>
        <v>756800</v>
      </c>
      <c r="H540" s="18">
        <f t="shared" si="172"/>
        <v>831160</v>
      </c>
    </row>
    <row r="541" spans="1:8" ht="68.25" customHeight="1" x14ac:dyDescent="0.2">
      <c r="A541" s="23" t="s">
        <v>322</v>
      </c>
      <c r="B541" s="17" t="s">
        <v>50</v>
      </c>
      <c r="C541" s="17" t="s">
        <v>50</v>
      </c>
      <c r="D541" s="24" t="s">
        <v>324</v>
      </c>
      <c r="E541" s="17" t="s">
        <v>16</v>
      </c>
      <c r="F541" s="18">
        <f t="shared" si="172"/>
        <v>687800</v>
      </c>
      <c r="G541" s="18">
        <f t="shared" si="172"/>
        <v>756800</v>
      </c>
      <c r="H541" s="18">
        <f t="shared" si="172"/>
        <v>831160</v>
      </c>
    </row>
    <row r="542" spans="1:8" ht="47.25" x14ac:dyDescent="0.2">
      <c r="A542" s="19" t="s">
        <v>34</v>
      </c>
      <c r="B542" s="17" t="s">
        <v>50</v>
      </c>
      <c r="C542" s="17" t="s">
        <v>50</v>
      </c>
      <c r="D542" s="24" t="s">
        <v>324</v>
      </c>
      <c r="E542" s="17" t="s">
        <v>35</v>
      </c>
      <c r="F542" s="18">
        <f t="shared" si="172"/>
        <v>687800</v>
      </c>
      <c r="G542" s="18">
        <f t="shared" si="172"/>
        <v>756800</v>
      </c>
      <c r="H542" s="18">
        <f t="shared" si="172"/>
        <v>831160</v>
      </c>
    </row>
    <row r="543" spans="1:8" ht="47.25" x14ac:dyDescent="0.2">
      <c r="A543" s="19" t="s">
        <v>36</v>
      </c>
      <c r="B543" s="17" t="s">
        <v>50</v>
      </c>
      <c r="C543" s="17" t="s">
        <v>50</v>
      </c>
      <c r="D543" s="24" t="s">
        <v>324</v>
      </c>
      <c r="E543" s="17" t="s">
        <v>37</v>
      </c>
      <c r="F543" s="27">
        <v>687800</v>
      </c>
      <c r="G543" s="18">
        <v>756800</v>
      </c>
      <c r="H543" s="18">
        <v>831160</v>
      </c>
    </row>
    <row r="544" spans="1:8" ht="31.5" x14ac:dyDescent="0.2">
      <c r="A544" s="23" t="s">
        <v>248</v>
      </c>
      <c r="B544" s="17" t="s">
        <v>50</v>
      </c>
      <c r="C544" s="17" t="s">
        <v>50</v>
      </c>
      <c r="D544" s="17" t="s">
        <v>180</v>
      </c>
      <c r="E544" s="17" t="s">
        <v>16</v>
      </c>
      <c r="F544" s="18">
        <f t="shared" ref="F544:H546" si="173">F545</f>
        <v>26000</v>
      </c>
      <c r="G544" s="18">
        <f t="shared" si="173"/>
        <v>27100</v>
      </c>
      <c r="H544" s="18">
        <f t="shared" si="173"/>
        <v>29810</v>
      </c>
    </row>
    <row r="545" spans="1:8" ht="63" x14ac:dyDescent="0.2">
      <c r="A545" s="23" t="s">
        <v>322</v>
      </c>
      <c r="B545" s="17" t="s">
        <v>50</v>
      </c>
      <c r="C545" s="17" t="s">
        <v>50</v>
      </c>
      <c r="D545" s="24" t="s">
        <v>325</v>
      </c>
      <c r="E545" s="17" t="s">
        <v>16</v>
      </c>
      <c r="F545" s="18">
        <f t="shared" si="173"/>
        <v>26000</v>
      </c>
      <c r="G545" s="18">
        <f t="shared" si="173"/>
        <v>27100</v>
      </c>
      <c r="H545" s="18">
        <f t="shared" si="173"/>
        <v>29810</v>
      </c>
    </row>
    <row r="546" spans="1:8" ht="47.25" x14ac:dyDescent="0.2">
      <c r="A546" s="19" t="s">
        <v>34</v>
      </c>
      <c r="B546" s="17" t="s">
        <v>50</v>
      </c>
      <c r="C546" s="17" t="s">
        <v>50</v>
      </c>
      <c r="D546" s="24" t="s">
        <v>325</v>
      </c>
      <c r="E546" s="17" t="s">
        <v>35</v>
      </c>
      <c r="F546" s="18">
        <f t="shared" si="173"/>
        <v>26000</v>
      </c>
      <c r="G546" s="18">
        <f t="shared" si="173"/>
        <v>27100</v>
      </c>
      <c r="H546" s="18">
        <f t="shared" si="173"/>
        <v>29810</v>
      </c>
    </row>
    <row r="547" spans="1:8" ht="47.25" x14ac:dyDescent="0.2">
      <c r="A547" s="19" t="s">
        <v>36</v>
      </c>
      <c r="B547" s="17" t="s">
        <v>50</v>
      </c>
      <c r="C547" s="17" t="s">
        <v>50</v>
      </c>
      <c r="D547" s="24" t="s">
        <v>325</v>
      </c>
      <c r="E547" s="17" t="s">
        <v>37</v>
      </c>
      <c r="F547" s="27">
        <v>26000</v>
      </c>
      <c r="G547" s="18">
        <v>27100</v>
      </c>
      <c r="H547" s="18">
        <v>29810</v>
      </c>
    </row>
    <row r="548" spans="1:8" ht="31.5" x14ac:dyDescent="0.2">
      <c r="A548" s="23" t="s">
        <v>179</v>
      </c>
      <c r="B548" s="24" t="s">
        <v>50</v>
      </c>
      <c r="C548" s="24" t="s">
        <v>50</v>
      </c>
      <c r="D548" s="24" t="s">
        <v>249</v>
      </c>
      <c r="E548" s="24" t="s">
        <v>16</v>
      </c>
      <c r="F548" s="27">
        <f>F549</f>
        <v>830400</v>
      </c>
      <c r="G548" s="27">
        <f t="shared" ref="G548:H550" si="174">G549</f>
        <v>891600</v>
      </c>
      <c r="H548" s="27">
        <f t="shared" si="174"/>
        <v>983980</v>
      </c>
    </row>
    <row r="549" spans="1:8" ht="63" x14ac:dyDescent="0.2">
      <c r="A549" s="23" t="s">
        <v>322</v>
      </c>
      <c r="B549" s="24" t="s">
        <v>50</v>
      </c>
      <c r="C549" s="24" t="s">
        <v>50</v>
      </c>
      <c r="D549" s="24" t="s">
        <v>326</v>
      </c>
      <c r="E549" s="24" t="s">
        <v>16</v>
      </c>
      <c r="F549" s="27">
        <f>F550</f>
        <v>830400</v>
      </c>
      <c r="G549" s="27">
        <f t="shared" si="174"/>
        <v>891600</v>
      </c>
      <c r="H549" s="27">
        <f t="shared" si="174"/>
        <v>983980</v>
      </c>
    </row>
    <row r="550" spans="1:8" ht="47.25" x14ac:dyDescent="0.2">
      <c r="A550" s="23" t="s">
        <v>34</v>
      </c>
      <c r="B550" s="24" t="s">
        <v>50</v>
      </c>
      <c r="C550" s="24" t="s">
        <v>50</v>
      </c>
      <c r="D550" s="24" t="s">
        <v>326</v>
      </c>
      <c r="E550" s="24" t="s">
        <v>35</v>
      </c>
      <c r="F550" s="27">
        <f>F551</f>
        <v>830400</v>
      </c>
      <c r="G550" s="27">
        <f t="shared" si="174"/>
        <v>891600</v>
      </c>
      <c r="H550" s="27">
        <f t="shared" si="174"/>
        <v>983980</v>
      </c>
    </row>
    <row r="551" spans="1:8" ht="47.25" x14ac:dyDescent="0.2">
      <c r="A551" s="23" t="s">
        <v>36</v>
      </c>
      <c r="B551" s="24" t="s">
        <v>50</v>
      </c>
      <c r="C551" s="24" t="s">
        <v>50</v>
      </c>
      <c r="D551" s="24" t="s">
        <v>326</v>
      </c>
      <c r="E551" s="24" t="s">
        <v>37</v>
      </c>
      <c r="F551" s="27">
        <v>830400</v>
      </c>
      <c r="G551" s="18">
        <v>891600</v>
      </c>
      <c r="H551" s="18">
        <v>983980</v>
      </c>
    </row>
    <row r="552" spans="1:8" ht="31.5" x14ac:dyDescent="0.2">
      <c r="A552" s="19" t="s">
        <v>181</v>
      </c>
      <c r="B552" s="17" t="s">
        <v>50</v>
      </c>
      <c r="C552" s="17" t="s">
        <v>50</v>
      </c>
      <c r="D552" s="17" t="s">
        <v>182</v>
      </c>
      <c r="E552" s="17" t="s">
        <v>16</v>
      </c>
      <c r="F552" s="18">
        <f t="shared" ref="F552:H554" si="175">F553</f>
        <v>110000</v>
      </c>
      <c r="G552" s="18">
        <f t="shared" si="175"/>
        <v>378700</v>
      </c>
      <c r="H552" s="18">
        <f t="shared" si="175"/>
        <v>130520</v>
      </c>
    </row>
    <row r="553" spans="1:8" ht="63" x14ac:dyDescent="0.2">
      <c r="A553" s="23" t="s">
        <v>322</v>
      </c>
      <c r="B553" s="17" t="s">
        <v>50</v>
      </c>
      <c r="C553" s="17" t="s">
        <v>50</v>
      </c>
      <c r="D553" s="24" t="s">
        <v>327</v>
      </c>
      <c r="E553" s="17" t="s">
        <v>16</v>
      </c>
      <c r="F553" s="18">
        <f t="shared" si="175"/>
        <v>110000</v>
      </c>
      <c r="G553" s="18">
        <f t="shared" si="175"/>
        <v>378700</v>
      </c>
      <c r="H553" s="18">
        <f t="shared" si="175"/>
        <v>130520</v>
      </c>
    </row>
    <row r="554" spans="1:8" ht="47.25" x14ac:dyDescent="0.2">
      <c r="A554" s="19" t="s">
        <v>34</v>
      </c>
      <c r="B554" s="17" t="s">
        <v>50</v>
      </c>
      <c r="C554" s="17" t="s">
        <v>50</v>
      </c>
      <c r="D554" s="24" t="s">
        <v>327</v>
      </c>
      <c r="E554" s="17" t="s">
        <v>35</v>
      </c>
      <c r="F554" s="18">
        <f t="shared" si="175"/>
        <v>110000</v>
      </c>
      <c r="G554" s="18">
        <f t="shared" si="175"/>
        <v>378700</v>
      </c>
      <c r="H554" s="18">
        <f t="shared" si="175"/>
        <v>130520</v>
      </c>
    </row>
    <row r="555" spans="1:8" ht="47.25" x14ac:dyDescent="0.2">
      <c r="A555" s="19" t="s">
        <v>36</v>
      </c>
      <c r="B555" s="17" t="s">
        <v>50</v>
      </c>
      <c r="C555" s="17" t="s">
        <v>50</v>
      </c>
      <c r="D555" s="24" t="s">
        <v>327</v>
      </c>
      <c r="E555" s="17" t="s">
        <v>37</v>
      </c>
      <c r="F555" s="27">
        <v>110000</v>
      </c>
      <c r="G555" s="18">
        <v>378700</v>
      </c>
      <c r="H555" s="18">
        <v>130520</v>
      </c>
    </row>
    <row r="556" spans="1:8" ht="31.5" x14ac:dyDescent="0.2">
      <c r="A556" s="16" t="s">
        <v>154</v>
      </c>
      <c r="B556" s="21" t="s">
        <v>50</v>
      </c>
      <c r="C556" s="21" t="s">
        <v>83</v>
      </c>
      <c r="D556" s="21" t="s">
        <v>15</v>
      </c>
      <c r="E556" s="21" t="s">
        <v>16</v>
      </c>
      <c r="F556" s="20">
        <f>F557+F588</f>
        <v>53270388.280000001</v>
      </c>
      <c r="G556" s="20">
        <f>G557+G588</f>
        <v>46329701.649999999</v>
      </c>
      <c r="H556" s="20">
        <f>H557+H588</f>
        <v>48328657.369999997</v>
      </c>
    </row>
    <row r="557" spans="1:8" ht="47.25" x14ac:dyDescent="0.2">
      <c r="A557" s="23" t="s">
        <v>466</v>
      </c>
      <c r="B557" s="17" t="s">
        <v>50</v>
      </c>
      <c r="C557" s="17" t="s">
        <v>83</v>
      </c>
      <c r="D557" s="17" t="s">
        <v>104</v>
      </c>
      <c r="E557" s="17" t="s">
        <v>16</v>
      </c>
      <c r="F557" s="18">
        <f>F568+F558</f>
        <v>49396063.280000001</v>
      </c>
      <c r="G557" s="18">
        <f t="shared" ref="G557:H557" si="176">G568+G558</f>
        <v>42418997.649999999</v>
      </c>
      <c r="H557" s="18">
        <f t="shared" si="176"/>
        <v>44270981.369999997</v>
      </c>
    </row>
    <row r="558" spans="1:8" ht="47.25" x14ac:dyDescent="0.2">
      <c r="A558" s="23" t="s">
        <v>319</v>
      </c>
      <c r="B558" s="24" t="s">
        <v>50</v>
      </c>
      <c r="C558" s="24" t="s">
        <v>83</v>
      </c>
      <c r="D558" s="24" t="s">
        <v>141</v>
      </c>
      <c r="E558" s="24" t="s">
        <v>16</v>
      </c>
      <c r="F558" s="18">
        <f>F559</f>
        <v>5837519.2000000002</v>
      </c>
      <c r="G558" s="18">
        <f t="shared" ref="G558:H558" si="177">G559</f>
        <v>5438147.7999999998</v>
      </c>
      <c r="H558" s="18">
        <f t="shared" si="177"/>
        <v>5438147.7999999998</v>
      </c>
    </row>
    <row r="559" spans="1:8" ht="31.5" x14ac:dyDescent="0.2">
      <c r="A559" s="23" t="s">
        <v>146</v>
      </c>
      <c r="B559" s="24" t="s">
        <v>50</v>
      </c>
      <c r="C559" s="24" t="s">
        <v>83</v>
      </c>
      <c r="D559" s="24" t="s">
        <v>149</v>
      </c>
      <c r="E559" s="24" t="s">
        <v>16</v>
      </c>
      <c r="F559" s="18">
        <f>F560+F563</f>
        <v>5837519.2000000002</v>
      </c>
      <c r="G559" s="18">
        <f t="shared" ref="G559:H559" si="178">G560+G563</f>
        <v>5438147.7999999998</v>
      </c>
      <c r="H559" s="18">
        <f t="shared" si="178"/>
        <v>5438147.7999999998</v>
      </c>
    </row>
    <row r="560" spans="1:8" ht="78.75" x14ac:dyDescent="0.2">
      <c r="A560" s="23" t="s">
        <v>328</v>
      </c>
      <c r="B560" s="24" t="s">
        <v>50</v>
      </c>
      <c r="C560" s="24" t="s">
        <v>83</v>
      </c>
      <c r="D560" s="24" t="s">
        <v>150</v>
      </c>
      <c r="E560" s="24" t="s">
        <v>16</v>
      </c>
      <c r="F560" s="18">
        <f>F561</f>
        <v>1592824</v>
      </c>
      <c r="G560" s="18">
        <f t="shared" ref="G560:H560" si="179">G561</f>
        <v>1592824</v>
      </c>
      <c r="H560" s="18">
        <f t="shared" si="179"/>
        <v>1592824</v>
      </c>
    </row>
    <row r="561" spans="1:8" ht="47.25" x14ac:dyDescent="0.2">
      <c r="A561" s="23" t="s">
        <v>62</v>
      </c>
      <c r="B561" s="24" t="s">
        <v>50</v>
      </c>
      <c r="C561" s="24" t="s">
        <v>83</v>
      </c>
      <c r="D561" s="24" t="s">
        <v>150</v>
      </c>
      <c r="E561" s="24" t="s">
        <v>63</v>
      </c>
      <c r="F561" s="18">
        <f>F562</f>
        <v>1592824</v>
      </c>
      <c r="G561" s="18">
        <f t="shared" ref="G561:H561" si="180">G562</f>
        <v>1592824</v>
      </c>
      <c r="H561" s="18">
        <f t="shared" si="180"/>
        <v>1592824</v>
      </c>
    </row>
    <row r="562" spans="1:8" ht="15.75" x14ac:dyDescent="0.2">
      <c r="A562" s="23" t="s">
        <v>110</v>
      </c>
      <c r="B562" s="24" t="s">
        <v>50</v>
      </c>
      <c r="C562" s="24" t="s">
        <v>83</v>
      </c>
      <c r="D562" s="24" t="s">
        <v>150</v>
      </c>
      <c r="E562" s="24" t="s">
        <v>111</v>
      </c>
      <c r="F562" s="18">
        <v>1592824</v>
      </c>
      <c r="G562" s="18">
        <v>1592824</v>
      </c>
      <c r="H562" s="18">
        <v>1592824</v>
      </c>
    </row>
    <row r="563" spans="1:8" ht="94.5" x14ac:dyDescent="0.2">
      <c r="A563" s="23" t="s">
        <v>147</v>
      </c>
      <c r="B563" s="24" t="s">
        <v>50</v>
      </c>
      <c r="C563" s="24" t="s">
        <v>83</v>
      </c>
      <c r="D563" s="24" t="s">
        <v>151</v>
      </c>
      <c r="E563" s="24" t="s">
        <v>16</v>
      </c>
      <c r="F563" s="18">
        <f>F564+F566</f>
        <v>4244695.2</v>
      </c>
      <c r="G563" s="18">
        <f t="shared" ref="G563:H563" si="181">G564+G566</f>
        <v>3845323.8</v>
      </c>
      <c r="H563" s="18">
        <f t="shared" si="181"/>
        <v>3845323.8</v>
      </c>
    </row>
    <row r="564" spans="1:8" ht="31.5" x14ac:dyDescent="0.2">
      <c r="A564" s="23" t="s">
        <v>66</v>
      </c>
      <c r="B564" s="24" t="s">
        <v>50</v>
      </c>
      <c r="C564" s="24" t="s">
        <v>83</v>
      </c>
      <c r="D564" s="24" t="s">
        <v>151</v>
      </c>
      <c r="E564" s="24" t="s">
        <v>67</v>
      </c>
      <c r="F564" s="18">
        <f>F565</f>
        <v>300000</v>
      </c>
      <c r="G564" s="18">
        <f t="shared" ref="G564:H564" si="182">G565</f>
        <v>300000</v>
      </c>
      <c r="H564" s="18">
        <f t="shared" si="182"/>
        <v>300000</v>
      </c>
    </row>
    <row r="565" spans="1:8" ht="47.25" x14ac:dyDescent="0.2">
      <c r="A565" s="23" t="s">
        <v>148</v>
      </c>
      <c r="B565" s="24" t="s">
        <v>50</v>
      </c>
      <c r="C565" s="24" t="s">
        <v>83</v>
      </c>
      <c r="D565" s="24" t="s">
        <v>151</v>
      </c>
      <c r="E565" s="24" t="s">
        <v>152</v>
      </c>
      <c r="F565" s="18">
        <v>300000</v>
      </c>
      <c r="G565" s="18">
        <v>300000</v>
      </c>
      <c r="H565" s="18">
        <v>300000</v>
      </c>
    </row>
    <row r="566" spans="1:8" ht="47.25" x14ac:dyDescent="0.2">
      <c r="A566" s="23" t="s">
        <v>62</v>
      </c>
      <c r="B566" s="24" t="s">
        <v>50</v>
      </c>
      <c r="C566" s="24" t="s">
        <v>83</v>
      </c>
      <c r="D566" s="24" t="s">
        <v>151</v>
      </c>
      <c r="E566" s="24" t="s">
        <v>63</v>
      </c>
      <c r="F566" s="18">
        <f>F567</f>
        <v>3944695.2</v>
      </c>
      <c r="G566" s="18">
        <f t="shared" ref="G566:H566" si="183">G567</f>
        <v>3545323.8</v>
      </c>
      <c r="H566" s="18">
        <f t="shared" si="183"/>
        <v>3545323.8</v>
      </c>
    </row>
    <row r="567" spans="1:8" ht="15.75" x14ac:dyDescent="0.2">
      <c r="A567" s="23" t="s">
        <v>110</v>
      </c>
      <c r="B567" s="24" t="s">
        <v>50</v>
      </c>
      <c r="C567" s="24" t="s">
        <v>83</v>
      </c>
      <c r="D567" s="24" t="s">
        <v>151</v>
      </c>
      <c r="E567" s="24" t="s">
        <v>111</v>
      </c>
      <c r="F567" s="18">
        <v>3944695.2</v>
      </c>
      <c r="G567" s="18">
        <v>3545323.8</v>
      </c>
      <c r="H567" s="18">
        <v>3545323.8</v>
      </c>
    </row>
    <row r="568" spans="1:8" ht="65.25" customHeight="1" x14ac:dyDescent="0.2">
      <c r="A568" s="23" t="s">
        <v>469</v>
      </c>
      <c r="B568" s="17" t="s">
        <v>50</v>
      </c>
      <c r="C568" s="17" t="s">
        <v>83</v>
      </c>
      <c r="D568" s="24" t="s">
        <v>329</v>
      </c>
      <c r="E568" s="17" t="s">
        <v>16</v>
      </c>
      <c r="F568" s="18">
        <f>F569+F584</f>
        <v>43558544.079999998</v>
      </c>
      <c r="G568" s="18">
        <f>G569+G584</f>
        <v>36980849.850000001</v>
      </c>
      <c r="H568" s="18">
        <f>H569+H584</f>
        <v>38832833.57</v>
      </c>
    </row>
    <row r="569" spans="1:8" ht="31.5" x14ac:dyDescent="0.2">
      <c r="A569" s="23" t="s">
        <v>330</v>
      </c>
      <c r="B569" s="17" t="s">
        <v>50</v>
      </c>
      <c r="C569" s="17" t="s">
        <v>83</v>
      </c>
      <c r="D569" s="24" t="s">
        <v>331</v>
      </c>
      <c r="E569" s="17" t="s">
        <v>16</v>
      </c>
      <c r="F569" s="18">
        <f>F570+F578+F581</f>
        <v>43449654.079999998</v>
      </c>
      <c r="G569" s="18">
        <f t="shared" ref="G569:H569" si="184">G570+G578+G581</f>
        <v>36871959.850000001</v>
      </c>
      <c r="H569" s="18">
        <f t="shared" si="184"/>
        <v>38723943.57</v>
      </c>
    </row>
    <row r="570" spans="1:8" ht="47.25" x14ac:dyDescent="0.2">
      <c r="A570" s="19" t="s">
        <v>68</v>
      </c>
      <c r="B570" s="17" t="s">
        <v>50</v>
      </c>
      <c r="C570" s="17" t="s">
        <v>83</v>
      </c>
      <c r="D570" s="24" t="s">
        <v>332</v>
      </c>
      <c r="E570" s="17" t="s">
        <v>16</v>
      </c>
      <c r="F570" s="18">
        <f>F571+F573+F575</f>
        <v>41715989.68</v>
      </c>
      <c r="G570" s="18">
        <f>G571+G573+G575</f>
        <v>35500103.109999999</v>
      </c>
      <c r="H570" s="18">
        <f>H571+H573+H575</f>
        <v>37325942.68</v>
      </c>
    </row>
    <row r="571" spans="1:8" ht="96.75" customHeight="1" x14ac:dyDescent="0.2">
      <c r="A571" s="19" t="s">
        <v>70</v>
      </c>
      <c r="B571" s="17" t="s">
        <v>50</v>
      </c>
      <c r="C571" s="17" t="s">
        <v>83</v>
      </c>
      <c r="D571" s="24" t="s">
        <v>332</v>
      </c>
      <c r="E571" s="17" t="s">
        <v>27</v>
      </c>
      <c r="F571" s="18">
        <f>F572</f>
        <v>39388809.68</v>
      </c>
      <c r="G571" s="18">
        <f>G572</f>
        <v>33172923.190000001</v>
      </c>
      <c r="H571" s="18">
        <f>H572</f>
        <v>34998762.759999998</v>
      </c>
    </row>
    <row r="572" spans="1:8" ht="31.5" x14ac:dyDescent="0.2">
      <c r="A572" s="23" t="s">
        <v>71</v>
      </c>
      <c r="B572" s="17" t="s">
        <v>50</v>
      </c>
      <c r="C572" s="17" t="s">
        <v>83</v>
      </c>
      <c r="D572" s="24" t="s">
        <v>332</v>
      </c>
      <c r="E572" s="17" t="s">
        <v>72</v>
      </c>
      <c r="F572" s="27">
        <v>39388809.68</v>
      </c>
      <c r="G572" s="18">
        <v>33172923.190000001</v>
      </c>
      <c r="H572" s="18">
        <v>34998762.759999998</v>
      </c>
    </row>
    <row r="573" spans="1:8" ht="47.25" x14ac:dyDescent="0.2">
      <c r="A573" s="19" t="s">
        <v>34</v>
      </c>
      <c r="B573" s="17" t="s">
        <v>50</v>
      </c>
      <c r="C573" s="17" t="s">
        <v>83</v>
      </c>
      <c r="D573" s="24" t="s">
        <v>332</v>
      </c>
      <c r="E573" s="17" t="s">
        <v>35</v>
      </c>
      <c r="F573" s="18">
        <f>F574</f>
        <v>2326220</v>
      </c>
      <c r="G573" s="18">
        <f>G574</f>
        <v>2326219.92</v>
      </c>
      <c r="H573" s="18">
        <f>H574</f>
        <v>2326219.92</v>
      </c>
    </row>
    <row r="574" spans="1:8" ht="47.25" x14ac:dyDescent="0.2">
      <c r="A574" s="19" t="s">
        <v>36</v>
      </c>
      <c r="B574" s="17" t="s">
        <v>50</v>
      </c>
      <c r="C574" s="17" t="s">
        <v>83</v>
      </c>
      <c r="D574" s="24" t="s">
        <v>332</v>
      </c>
      <c r="E574" s="17" t="s">
        <v>37</v>
      </c>
      <c r="F574" s="27">
        <v>2326220</v>
      </c>
      <c r="G574" s="18">
        <v>2326219.92</v>
      </c>
      <c r="H574" s="18">
        <v>2326219.92</v>
      </c>
    </row>
    <row r="575" spans="1:8" ht="15.75" x14ac:dyDescent="0.2">
      <c r="A575" s="19" t="s">
        <v>38</v>
      </c>
      <c r="B575" s="17" t="s">
        <v>50</v>
      </c>
      <c r="C575" s="17" t="s">
        <v>83</v>
      </c>
      <c r="D575" s="24" t="s">
        <v>332</v>
      </c>
      <c r="E575" s="17" t="s">
        <v>39</v>
      </c>
      <c r="F575" s="18">
        <f>F577+F576</f>
        <v>960</v>
      </c>
      <c r="G575" s="18">
        <f t="shared" ref="G575:H575" si="185">G577+G576</f>
        <v>960</v>
      </c>
      <c r="H575" s="18">
        <f t="shared" si="185"/>
        <v>960</v>
      </c>
    </row>
    <row r="576" spans="1:8" ht="15.75" hidden="1" x14ac:dyDescent="0.2">
      <c r="A576" s="23" t="s">
        <v>73</v>
      </c>
      <c r="B576" s="24" t="s">
        <v>50</v>
      </c>
      <c r="C576" s="24" t="s">
        <v>83</v>
      </c>
      <c r="D576" s="24" t="s">
        <v>332</v>
      </c>
      <c r="E576" s="24" t="s">
        <v>74</v>
      </c>
      <c r="F576" s="18"/>
      <c r="G576" s="18"/>
      <c r="H576" s="18"/>
    </row>
    <row r="577" spans="1:8" ht="31.5" x14ac:dyDescent="0.2">
      <c r="A577" s="19" t="s">
        <v>40</v>
      </c>
      <c r="B577" s="17" t="s">
        <v>50</v>
      </c>
      <c r="C577" s="17" t="s">
        <v>83</v>
      </c>
      <c r="D577" s="24" t="s">
        <v>332</v>
      </c>
      <c r="E577" s="17" t="s">
        <v>41</v>
      </c>
      <c r="F577" s="27">
        <v>960</v>
      </c>
      <c r="G577" s="18">
        <v>960</v>
      </c>
      <c r="H577" s="18">
        <v>960</v>
      </c>
    </row>
    <row r="578" spans="1:8" ht="36.75" customHeight="1" x14ac:dyDescent="0.2">
      <c r="A578" s="23" t="s">
        <v>205</v>
      </c>
      <c r="B578" s="17" t="s">
        <v>50</v>
      </c>
      <c r="C578" s="17" t="s">
        <v>83</v>
      </c>
      <c r="D578" s="24" t="s">
        <v>333</v>
      </c>
      <c r="E578" s="17" t="s">
        <v>16</v>
      </c>
      <c r="F578" s="18">
        <f t="shared" ref="F578:H579" si="186">F579</f>
        <v>538608.4</v>
      </c>
      <c r="G578" s="18">
        <f t="shared" si="186"/>
        <v>565856.74</v>
      </c>
      <c r="H578" s="18">
        <f t="shared" si="186"/>
        <v>592000.89</v>
      </c>
    </row>
    <row r="579" spans="1:8" ht="47.25" x14ac:dyDescent="0.2">
      <c r="A579" s="19" t="s">
        <v>34</v>
      </c>
      <c r="B579" s="17" t="s">
        <v>50</v>
      </c>
      <c r="C579" s="17" t="s">
        <v>83</v>
      </c>
      <c r="D579" s="24" t="s">
        <v>333</v>
      </c>
      <c r="E579" s="17" t="s">
        <v>35</v>
      </c>
      <c r="F579" s="18">
        <f t="shared" si="186"/>
        <v>538608.4</v>
      </c>
      <c r="G579" s="18">
        <f t="shared" si="186"/>
        <v>565856.74</v>
      </c>
      <c r="H579" s="18">
        <f t="shared" si="186"/>
        <v>592000.89</v>
      </c>
    </row>
    <row r="580" spans="1:8" ht="47.25" x14ac:dyDescent="0.2">
      <c r="A580" s="19" t="s">
        <v>36</v>
      </c>
      <c r="B580" s="17" t="s">
        <v>50</v>
      </c>
      <c r="C580" s="17" t="s">
        <v>83</v>
      </c>
      <c r="D580" s="24" t="s">
        <v>333</v>
      </c>
      <c r="E580" s="17" t="s">
        <v>37</v>
      </c>
      <c r="F580" s="27">
        <v>538608.4</v>
      </c>
      <c r="G580" s="18">
        <v>565856.74</v>
      </c>
      <c r="H580" s="18">
        <v>592000.89</v>
      </c>
    </row>
    <row r="581" spans="1:8" ht="47.25" x14ac:dyDescent="0.2">
      <c r="A581" s="23" t="s">
        <v>206</v>
      </c>
      <c r="B581" s="17" t="s">
        <v>50</v>
      </c>
      <c r="C581" s="17" t="s">
        <v>83</v>
      </c>
      <c r="D581" s="24" t="s">
        <v>334</v>
      </c>
      <c r="E581" s="17" t="s">
        <v>16</v>
      </c>
      <c r="F581" s="18">
        <f t="shared" ref="F581:H582" si="187">F582</f>
        <v>1195056</v>
      </c>
      <c r="G581" s="18">
        <f t="shared" si="187"/>
        <v>806000</v>
      </c>
      <c r="H581" s="18">
        <f t="shared" si="187"/>
        <v>806000</v>
      </c>
    </row>
    <row r="582" spans="1:8" ht="47.25" x14ac:dyDescent="0.2">
      <c r="A582" s="19" t="s">
        <v>34</v>
      </c>
      <c r="B582" s="17" t="s">
        <v>50</v>
      </c>
      <c r="C582" s="17" t="s">
        <v>83</v>
      </c>
      <c r="D582" s="24" t="s">
        <v>334</v>
      </c>
      <c r="E582" s="17" t="s">
        <v>35</v>
      </c>
      <c r="F582" s="18">
        <f t="shared" si="187"/>
        <v>1195056</v>
      </c>
      <c r="G582" s="18">
        <f t="shared" si="187"/>
        <v>806000</v>
      </c>
      <c r="H582" s="18">
        <f t="shared" si="187"/>
        <v>806000</v>
      </c>
    </row>
    <row r="583" spans="1:8" ht="47.25" x14ac:dyDescent="0.2">
      <c r="A583" s="19" t="s">
        <v>36</v>
      </c>
      <c r="B583" s="17" t="s">
        <v>50</v>
      </c>
      <c r="C583" s="17" t="s">
        <v>83</v>
      </c>
      <c r="D583" s="24" t="s">
        <v>334</v>
      </c>
      <c r="E583" s="17" t="s">
        <v>37</v>
      </c>
      <c r="F583" s="27">
        <v>1195056</v>
      </c>
      <c r="G583" s="18">
        <v>806000</v>
      </c>
      <c r="H583" s="18">
        <v>806000</v>
      </c>
    </row>
    <row r="584" spans="1:8" ht="31.5" x14ac:dyDescent="0.2">
      <c r="A584" s="23" t="s">
        <v>335</v>
      </c>
      <c r="B584" s="17" t="s">
        <v>50</v>
      </c>
      <c r="C584" s="17" t="s">
        <v>83</v>
      </c>
      <c r="D584" s="24" t="s">
        <v>336</v>
      </c>
      <c r="E584" s="17" t="s">
        <v>16</v>
      </c>
      <c r="F584" s="18">
        <f t="shared" ref="F584:H586" si="188">F585</f>
        <v>108890</v>
      </c>
      <c r="G584" s="18">
        <f t="shared" si="188"/>
        <v>108890</v>
      </c>
      <c r="H584" s="18">
        <f t="shared" si="188"/>
        <v>108890</v>
      </c>
    </row>
    <row r="585" spans="1:8" ht="47.25" x14ac:dyDescent="0.2">
      <c r="A585" s="19" t="s">
        <v>68</v>
      </c>
      <c r="B585" s="17" t="s">
        <v>50</v>
      </c>
      <c r="C585" s="17" t="s">
        <v>83</v>
      </c>
      <c r="D585" s="24" t="s">
        <v>337</v>
      </c>
      <c r="E585" s="17" t="s">
        <v>16</v>
      </c>
      <c r="F585" s="18">
        <f t="shared" si="188"/>
        <v>108890</v>
      </c>
      <c r="G585" s="18">
        <f t="shared" si="188"/>
        <v>108890</v>
      </c>
      <c r="H585" s="18">
        <f t="shared" si="188"/>
        <v>108890</v>
      </c>
    </row>
    <row r="586" spans="1:8" ht="47.25" x14ac:dyDescent="0.2">
      <c r="A586" s="19" t="s">
        <v>34</v>
      </c>
      <c r="B586" s="17" t="s">
        <v>50</v>
      </c>
      <c r="C586" s="17" t="s">
        <v>83</v>
      </c>
      <c r="D586" s="24" t="s">
        <v>337</v>
      </c>
      <c r="E586" s="17" t="s">
        <v>35</v>
      </c>
      <c r="F586" s="18">
        <f t="shared" si="188"/>
        <v>108890</v>
      </c>
      <c r="G586" s="18">
        <f t="shared" si="188"/>
        <v>108890</v>
      </c>
      <c r="H586" s="18">
        <f t="shared" si="188"/>
        <v>108890</v>
      </c>
    </row>
    <row r="587" spans="1:8" ht="47.25" x14ac:dyDescent="0.2">
      <c r="A587" s="19" t="s">
        <v>36</v>
      </c>
      <c r="B587" s="17" t="s">
        <v>50</v>
      </c>
      <c r="C587" s="17" t="s">
        <v>83</v>
      </c>
      <c r="D587" s="24" t="s">
        <v>337</v>
      </c>
      <c r="E587" s="17" t="s">
        <v>37</v>
      </c>
      <c r="F587" s="27">
        <v>108890</v>
      </c>
      <c r="G587" s="18">
        <v>108890</v>
      </c>
      <c r="H587" s="18">
        <v>108890</v>
      </c>
    </row>
    <row r="588" spans="1:8" ht="47.25" x14ac:dyDescent="0.2">
      <c r="A588" s="19" t="s">
        <v>19</v>
      </c>
      <c r="B588" s="17" t="s">
        <v>50</v>
      </c>
      <c r="C588" s="17" t="s">
        <v>83</v>
      </c>
      <c r="D588" s="17" t="s">
        <v>20</v>
      </c>
      <c r="E588" s="17" t="s">
        <v>16</v>
      </c>
      <c r="F588" s="18">
        <f t="shared" ref="F588:H590" si="189">F589</f>
        <v>3874325</v>
      </c>
      <c r="G588" s="18">
        <f t="shared" si="189"/>
        <v>3910704</v>
      </c>
      <c r="H588" s="18">
        <f t="shared" si="189"/>
        <v>4057676</v>
      </c>
    </row>
    <row r="589" spans="1:8" ht="47.25" x14ac:dyDescent="0.2">
      <c r="A589" s="19" t="s">
        <v>21</v>
      </c>
      <c r="B589" s="17" t="s">
        <v>50</v>
      </c>
      <c r="C589" s="17" t="s">
        <v>83</v>
      </c>
      <c r="D589" s="17" t="s">
        <v>22</v>
      </c>
      <c r="E589" s="17" t="s">
        <v>16</v>
      </c>
      <c r="F589" s="18">
        <f t="shared" si="189"/>
        <v>3874325</v>
      </c>
      <c r="G589" s="18">
        <f t="shared" si="189"/>
        <v>3910704</v>
      </c>
      <c r="H589" s="18">
        <f t="shared" si="189"/>
        <v>4057676</v>
      </c>
    </row>
    <row r="590" spans="1:8" ht="15.75" x14ac:dyDescent="0.2">
      <c r="A590" s="19" t="s">
        <v>23</v>
      </c>
      <c r="B590" s="17" t="s">
        <v>50</v>
      </c>
      <c r="C590" s="17" t="s">
        <v>83</v>
      </c>
      <c r="D590" s="17" t="s">
        <v>24</v>
      </c>
      <c r="E590" s="17" t="s">
        <v>16</v>
      </c>
      <c r="F590" s="18">
        <f>F591</f>
        <v>3874325</v>
      </c>
      <c r="G590" s="18">
        <f t="shared" si="189"/>
        <v>3910704</v>
      </c>
      <c r="H590" s="18">
        <f t="shared" si="189"/>
        <v>4057676</v>
      </c>
    </row>
    <row r="591" spans="1:8" ht="94.5" x14ac:dyDescent="0.2">
      <c r="A591" s="23" t="s">
        <v>216</v>
      </c>
      <c r="B591" s="33" t="s">
        <v>50</v>
      </c>
      <c r="C591" s="33" t="s">
        <v>83</v>
      </c>
      <c r="D591" s="33" t="s">
        <v>194</v>
      </c>
      <c r="E591" s="33" t="s">
        <v>16</v>
      </c>
      <c r="F591" s="34">
        <f>F592+F594</f>
        <v>3874325</v>
      </c>
      <c r="G591" s="34">
        <f>G592+G594</f>
        <v>3910704</v>
      </c>
      <c r="H591" s="34">
        <f>H592+H594</f>
        <v>4057676</v>
      </c>
    </row>
    <row r="592" spans="1:8" ht="110.25" x14ac:dyDescent="0.2">
      <c r="A592" s="23" t="s">
        <v>70</v>
      </c>
      <c r="B592" s="33" t="s">
        <v>50</v>
      </c>
      <c r="C592" s="33" t="s">
        <v>83</v>
      </c>
      <c r="D592" s="33" t="s">
        <v>194</v>
      </c>
      <c r="E592" s="33" t="s">
        <v>27</v>
      </c>
      <c r="F592" s="34">
        <f>F593</f>
        <v>2915000</v>
      </c>
      <c r="G592" s="34">
        <f>G593</f>
        <v>3031000</v>
      </c>
      <c r="H592" s="34">
        <f>H593</f>
        <v>3152000</v>
      </c>
    </row>
    <row r="593" spans="1:8" ht="47.25" x14ac:dyDescent="0.2">
      <c r="A593" s="23" t="s">
        <v>28</v>
      </c>
      <c r="B593" s="33" t="s">
        <v>50</v>
      </c>
      <c r="C593" s="33" t="s">
        <v>83</v>
      </c>
      <c r="D593" s="33" t="s">
        <v>194</v>
      </c>
      <c r="E593" s="33" t="s">
        <v>29</v>
      </c>
      <c r="F593" s="35">
        <v>2915000</v>
      </c>
      <c r="G593" s="34">
        <v>3031000</v>
      </c>
      <c r="H593" s="34">
        <v>3152000</v>
      </c>
    </row>
    <row r="594" spans="1:8" ht="47.25" x14ac:dyDescent="0.2">
      <c r="A594" s="23" t="s">
        <v>34</v>
      </c>
      <c r="B594" s="33" t="s">
        <v>50</v>
      </c>
      <c r="C594" s="33" t="s">
        <v>83</v>
      </c>
      <c r="D594" s="33" t="s">
        <v>194</v>
      </c>
      <c r="E594" s="33" t="s">
        <v>35</v>
      </c>
      <c r="F594" s="34">
        <f>F595</f>
        <v>959325</v>
      </c>
      <c r="G594" s="34">
        <f>G595</f>
        <v>879704</v>
      </c>
      <c r="H594" s="34">
        <f>H595</f>
        <v>905676</v>
      </c>
    </row>
    <row r="595" spans="1:8" ht="47.25" x14ac:dyDescent="0.2">
      <c r="A595" s="23" t="s">
        <v>36</v>
      </c>
      <c r="B595" s="33" t="s">
        <v>50</v>
      </c>
      <c r="C595" s="33" t="s">
        <v>83</v>
      </c>
      <c r="D595" s="33" t="s">
        <v>194</v>
      </c>
      <c r="E595" s="33" t="s">
        <v>37</v>
      </c>
      <c r="F595" s="35">
        <v>959325</v>
      </c>
      <c r="G595" s="34">
        <v>879704</v>
      </c>
      <c r="H595" s="34">
        <v>905676</v>
      </c>
    </row>
    <row r="596" spans="1:8" ht="15.75" x14ac:dyDescent="0.2">
      <c r="A596" s="12" t="s">
        <v>156</v>
      </c>
      <c r="B596" s="8" t="s">
        <v>89</v>
      </c>
      <c r="C596" s="8" t="s">
        <v>14</v>
      </c>
      <c r="D596" s="8" t="s">
        <v>15</v>
      </c>
      <c r="E596" s="8" t="s">
        <v>16</v>
      </c>
      <c r="F596" s="13">
        <f>F597+F643</f>
        <v>76586251.030000001</v>
      </c>
      <c r="G596" s="13">
        <f>G597+G643</f>
        <v>64769661.030000001</v>
      </c>
      <c r="H596" s="13">
        <f>H597+H643</f>
        <v>117318411.40000001</v>
      </c>
    </row>
    <row r="597" spans="1:8" ht="15.75" x14ac:dyDescent="0.2">
      <c r="A597" s="12" t="s">
        <v>157</v>
      </c>
      <c r="B597" s="8" t="s">
        <v>89</v>
      </c>
      <c r="C597" s="8" t="s">
        <v>13</v>
      </c>
      <c r="D597" s="8" t="s">
        <v>15</v>
      </c>
      <c r="E597" s="8" t="s">
        <v>16</v>
      </c>
      <c r="F597" s="13">
        <f>F598+F638</f>
        <v>73668949.030000001</v>
      </c>
      <c r="G597" s="13">
        <f>G598+G638</f>
        <v>64451481.030000001</v>
      </c>
      <c r="H597" s="13">
        <f>H598+H638</f>
        <v>116957411.40000001</v>
      </c>
    </row>
    <row r="598" spans="1:8" s="22" customFormat="1" ht="47.25" x14ac:dyDescent="0.2">
      <c r="A598" s="4" t="s">
        <v>467</v>
      </c>
      <c r="B598" s="9" t="s">
        <v>89</v>
      </c>
      <c r="C598" s="9" t="s">
        <v>13</v>
      </c>
      <c r="D598" s="9" t="s">
        <v>173</v>
      </c>
      <c r="E598" s="9" t="s">
        <v>16</v>
      </c>
      <c r="F598" s="14">
        <f>F599+F619</f>
        <v>73568949.030000001</v>
      </c>
      <c r="G598" s="14">
        <f>G599+G619</f>
        <v>64451481.030000001</v>
      </c>
      <c r="H598" s="14">
        <f>H599+H619</f>
        <v>116957411.40000001</v>
      </c>
    </row>
    <row r="599" spans="1:8" s="22" customFormat="1" ht="63" x14ac:dyDescent="0.2">
      <c r="A599" s="4" t="s">
        <v>371</v>
      </c>
      <c r="B599" s="9" t="s">
        <v>89</v>
      </c>
      <c r="C599" s="9" t="s">
        <v>13</v>
      </c>
      <c r="D599" s="9" t="s">
        <v>183</v>
      </c>
      <c r="E599" s="9" t="s">
        <v>16</v>
      </c>
      <c r="F599" s="14">
        <f>F600+F603+F606+F609+F612+F615</f>
        <v>47024669</v>
      </c>
      <c r="G599" s="14">
        <f t="shared" ref="G599:H599" si="190">G600+G603+G606+G609+G612+G615</f>
        <v>40967890</v>
      </c>
      <c r="H599" s="14">
        <f t="shared" si="190"/>
        <v>92276250.370000005</v>
      </c>
    </row>
    <row r="600" spans="1:8" s="22" customFormat="1" ht="47.25" x14ac:dyDescent="0.2">
      <c r="A600" s="10" t="s">
        <v>68</v>
      </c>
      <c r="B600" s="9" t="s">
        <v>89</v>
      </c>
      <c r="C600" s="9" t="s">
        <v>13</v>
      </c>
      <c r="D600" s="7" t="s">
        <v>250</v>
      </c>
      <c r="E600" s="9" t="s">
        <v>16</v>
      </c>
      <c r="F600" s="14">
        <f t="shared" ref="F600:H601" si="191">F601</f>
        <v>35797551</v>
      </c>
      <c r="G600" s="14">
        <f t="shared" si="191"/>
        <v>34977390</v>
      </c>
      <c r="H600" s="14">
        <f t="shared" si="191"/>
        <v>37092380</v>
      </c>
    </row>
    <row r="601" spans="1:8" s="22" customFormat="1" ht="47.25" x14ac:dyDescent="0.2">
      <c r="A601" s="10" t="s">
        <v>62</v>
      </c>
      <c r="B601" s="9" t="s">
        <v>89</v>
      </c>
      <c r="C601" s="9" t="s">
        <v>13</v>
      </c>
      <c r="D601" s="7" t="s">
        <v>250</v>
      </c>
      <c r="E601" s="9" t="s">
        <v>63</v>
      </c>
      <c r="F601" s="14">
        <f t="shared" si="191"/>
        <v>35797551</v>
      </c>
      <c r="G601" s="14">
        <f t="shared" si="191"/>
        <v>34977390</v>
      </c>
      <c r="H601" s="14">
        <f t="shared" si="191"/>
        <v>37092380</v>
      </c>
    </row>
    <row r="602" spans="1:8" s="22" customFormat="1" ht="15.75" x14ac:dyDescent="0.2">
      <c r="A602" s="10" t="s">
        <v>110</v>
      </c>
      <c r="B602" s="9" t="s">
        <v>89</v>
      </c>
      <c r="C602" s="9" t="s">
        <v>13</v>
      </c>
      <c r="D602" s="7" t="s">
        <v>250</v>
      </c>
      <c r="E602" s="9" t="s">
        <v>111</v>
      </c>
      <c r="F602" s="14">
        <v>35797551</v>
      </c>
      <c r="G602" s="14">
        <v>34977390</v>
      </c>
      <c r="H602" s="14">
        <v>37092380</v>
      </c>
    </row>
    <row r="603" spans="1:8" s="22" customFormat="1" ht="31.5" x14ac:dyDescent="0.2">
      <c r="A603" s="4" t="s">
        <v>75</v>
      </c>
      <c r="B603" s="7" t="s">
        <v>89</v>
      </c>
      <c r="C603" s="7" t="s">
        <v>13</v>
      </c>
      <c r="D603" s="7" t="s">
        <v>251</v>
      </c>
      <c r="E603" s="7" t="s">
        <v>16</v>
      </c>
      <c r="F603" s="14">
        <f t="shared" ref="F603:H604" si="192">F604</f>
        <v>5739628</v>
      </c>
      <c r="G603" s="14">
        <f t="shared" si="192"/>
        <v>5990500</v>
      </c>
      <c r="H603" s="14">
        <f t="shared" si="192"/>
        <v>6363500</v>
      </c>
    </row>
    <row r="604" spans="1:8" s="22" customFormat="1" ht="47.25" x14ac:dyDescent="0.2">
      <c r="A604" s="4" t="s">
        <v>62</v>
      </c>
      <c r="B604" s="7" t="s">
        <v>89</v>
      </c>
      <c r="C604" s="7" t="s">
        <v>13</v>
      </c>
      <c r="D604" s="7" t="s">
        <v>251</v>
      </c>
      <c r="E604" s="7" t="s">
        <v>63</v>
      </c>
      <c r="F604" s="14">
        <f t="shared" si="192"/>
        <v>5739628</v>
      </c>
      <c r="G604" s="14">
        <f t="shared" si="192"/>
        <v>5990500</v>
      </c>
      <c r="H604" s="14">
        <f t="shared" si="192"/>
        <v>6363500</v>
      </c>
    </row>
    <row r="605" spans="1:8" s="22" customFormat="1" ht="15.75" x14ac:dyDescent="0.2">
      <c r="A605" s="4" t="s">
        <v>110</v>
      </c>
      <c r="B605" s="7" t="s">
        <v>89</v>
      </c>
      <c r="C605" s="7" t="s">
        <v>13</v>
      </c>
      <c r="D605" s="7" t="s">
        <v>251</v>
      </c>
      <c r="E605" s="7" t="s">
        <v>111</v>
      </c>
      <c r="F605" s="5">
        <v>5739628</v>
      </c>
      <c r="G605" s="14">
        <v>5990500</v>
      </c>
      <c r="H605" s="14">
        <v>6363500</v>
      </c>
    </row>
    <row r="606" spans="1:8" s="22" customFormat="1" ht="47.25" x14ac:dyDescent="0.2">
      <c r="A606" s="4" t="s">
        <v>206</v>
      </c>
      <c r="B606" s="7" t="s">
        <v>89</v>
      </c>
      <c r="C606" s="7" t="s">
        <v>13</v>
      </c>
      <c r="D606" s="7" t="s">
        <v>252</v>
      </c>
      <c r="E606" s="7" t="s">
        <v>16</v>
      </c>
      <c r="F606" s="5">
        <f>F607</f>
        <v>3443860</v>
      </c>
      <c r="G606" s="5">
        <f t="shared" ref="G606:H606" si="193">G607</f>
        <v>0</v>
      </c>
      <c r="H606" s="5">
        <f t="shared" si="193"/>
        <v>0</v>
      </c>
    </row>
    <row r="607" spans="1:8" s="22" customFormat="1" ht="47.25" x14ac:dyDescent="0.2">
      <c r="A607" s="4" t="s">
        <v>62</v>
      </c>
      <c r="B607" s="7" t="s">
        <v>89</v>
      </c>
      <c r="C607" s="7" t="s">
        <v>13</v>
      </c>
      <c r="D607" s="7" t="s">
        <v>252</v>
      </c>
      <c r="E607" s="7" t="s">
        <v>63</v>
      </c>
      <c r="F607" s="5">
        <f>F608</f>
        <v>3443860</v>
      </c>
      <c r="G607" s="5">
        <f t="shared" ref="G607:H607" si="194">G608</f>
        <v>0</v>
      </c>
      <c r="H607" s="5">
        <f t="shared" si="194"/>
        <v>0</v>
      </c>
    </row>
    <row r="608" spans="1:8" s="22" customFormat="1" ht="15.75" x14ac:dyDescent="0.25">
      <c r="A608" s="4" t="s">
        <v>110</v>
      </c>
      <c r="B608" s="31" t="s">
        <v>89</v>
      </c>
      <c r="C608" s="31" t="s">
        <v>13</v>
      </c>
      <c r="D608" s="31" t="s">
        <v>252</v>
      </c>
      <c r="E608" s="31" t="s">
        <v>111</v>
      </c>
      <c r="F608" s="5">
        <v>3443860</v>
      </c>
      <c r="G608" s="32">
        <v>0</v>
      </c>
      <c r="H608" s="32">
        <v>0</v>
      </c>
    </row>
    <row r="609" spans="1:8" s="22" customFormat="1" ht="94.5" x14ac:dyDescent="0.2">
      <c r="A609" s="4" t="s">
        <v>283</v>
      </c>
      <c r="B609" s="7" t="s">
        <v>89</v>
      </c>
      <c r="C609" s="7" t="s">
        <v>13</v>
      </c>
      <c r="D609" s="7" t="s">
        <v>253</v>
      </c>
      <c r="E609" s="7" t="s">
        <v>16</v>
      </c>
      <c r="F609" s="5">
        <f>F610</f>
        <v>2043630</v>
      </c>
      <c r="G609" s="5">
        <f t="shared" ref="G609:H610" si="195">G610</f>
        <v>0</v>
      </c>
      <c r="H609" s="5">
        <f t="shared" si="195"/>
        <v>0</v>
      </c>
    </row>
    <row r="610" spans="1:8" s="22" customFormat="1" ht="47.25" x14ac:dyDescent="0.2">
      <c r="A610" s="4" t="s">
        <v>62</v>
      </c>
      <c r="B610" s="7" t="s">
        <v>89</v>
      </c>
      <c r="C610" s="7" t="s">
        <v>13</v>
      </c>
      <c r="D610" s="7" t="s">
        <v>253</v>
      </c>
      <c r="E610" s="7" t="s">
        <v>63</v>
      </c>
      <c r="F610" s="5">
        <f>F611</f>
        <v>2043630</v>
      </c>
      <c r="G610" s="5">
        <f t="shared" si="195"/>
        <v>0</v>
      </c>
      <c r="H610" s="5">
        <f t="shared" si="195"/>
        <v>0</v>
      </c>
    </row>
    <row r="611" spans="1:8" s="22" customFormat="1" ht="15.75" x14ac:dyDescent="0.25">
      <c r="A611" s="4" t="s">
        <v>110</v>
      </c>
      <c r="B611" s="31" t="s">
        <v>89</v>
      </c>
      <c r="C611" s="31" t="s">
        <v>13</v>
      </c>
      <c r="D611" s="31" t="s">
        <v>253</v>
      </c>
      <c r="E611" s="31" t="s">
        <v>111</v>
      </c>
      <c r="F611" s="5">
        <v>2043630</v>
      </c>
      <c r="G611" s="32">
        <v>0</v>
      </c>
      <c r="H611" s="32">
        <v>0</v>
      </c>
    </row>
    <row r="612" spans="1:8" s="22" customFormat="1" ht="36" hidden="1" customHeight="1" x14ac:dyDescent="0.2">
      <c r="A612" s="4" t="s">
        <v>211</v>
      </c>
      <c r="B612" s="7" t="s">
        <v>89</v>
      </c>
      <c r="C612" s="7" t="s">
        <v>13</v>
      </c>
      <c r="D612" s="7" t="s">
        <v>338</v>
      </c>
      <c r="E612" s="7" t="s">
        <v>16</v>
      </c>
      <c r="F612" s="5">
        <f>F613</f>
        <v>0</v>
      </c>
      <c r="G612" s="5">
        <f t="shared" ref="G612:H613" si="196">G613</f>
        <v>0</v>
      </c>
      <c r="H612" s="5">
        <f t="shared" si="196"/>
        <v>0</v>
      </c>
    </row>
    <row r="613" spans="1:8" s="22" customFormat="1" ht="47.25" hidden="1" x14ac:dyDescent="0.2">
      <c r="A613" s="4" t="s">
        <v>62</v>
      </c>
      <c r="B613" s="7" t="s">
        <v>89</v>
      </c>
      <c r="C613" s="7" t="s">
        <v>13</v>
      </c>
      <c r="D613" s="7" t="s">
        <v>338</v>
      </c>
      <c r="E613" s="7" t="s">
        <v>63</v>
      </c>
      <c r="F613" s="5">
        <f>F614</f>
        <v>0</v>
      </c>
      <c r="G613" s="5">
        <f t="shared" si="196"/>
        <v>0</v>
      </c>
      <c r="H613" s="5">
        <f t="shared" si="196"/>
        <v>0</v>
      </c>
    </row>
    <row r="614" spans="1:8" s="22" customFormat="1" ht="15.75" hidden="1" x14ac:dyDescent="0.25">
      <c r="A614" s="4" t="s">
        <v>110</v>
      </c>
      <c r="B614" s="31" t="s">
        <v>89</v>
      </c>
      <c r="C614" s="31" t="s">
        <v>13</v>
      </c>
      <c r="D614" s="31" t="s">
        <v>338</v>
      </c>
      <c r="E614" s="31" t="s">
        <v>111</v>
      </c>
      <c r="F614" s="5"/>
      <c r="G614" s="32"/>
      <c r="H614" s="32"/>
    </row>
    <row r="615" spans="1:8" s="22" customFormat="1" ht="31.5" x14ac:dyDescent="0.2">
      <c r="A615" s="4" t="s">
        <v>496</v>
      </c>
      <c r="B615" s="31" t="s">
        <v>89</v>
      </c>
      <c r="C615" s="31" t="s">
        <v>13</v>
      </c>
      <c r="D615" s="31" t="s">
        <v>498</v>
      </c>
      <c r="E615" s="31" t="s">
        <v>16</v>
      </c>
      <c r="F615" s="5">
        <f>F616</f>
        <v>0</v>
      </c>
      <c r="G615" s="5">
        <f t="shared" ref="G615:H617" si="197">G616</f>
        <v>0</v>
      </c>
      <c r="H615" s="5">
        <f t="shared" si="197"/>
        <v>48820370.369999997</v>
      </c>
    </row>
    <row r="616" spans="1:8" s="22" customFormat="1" ht="110.25" x14ac:dyDescent="0.2">
      <c r="A616" s="4" t="s">
        <v>497</v>
      </c>
      <c r="B616" s="31" t="s">
        <v>89</v>
      </c>
      <c r="C616" s="31" t="s">
        <v>13</v>
      </c>
      <c r="D616" s="31" t="s">
        <v>499</v>
      </c>
      <c r="E616" s="31" t="s">
        <v>16</v>
      </c>
      <c r="F616" s="5">
        <f>F617</f>
        <v>0</v>
      </c>
      <c r="G616" s="5">
        <f t="shared" si="197"/>
        <v>0</v>
      </c>
      <c r="H616" s="5">
        <f t="shared" si="197"/>
        <v>48820370.369999997</v>
      </c>
    </row>
    <row r="617" spans="1:8" s="22" customFormat="1" ht="47.25" x14ac:dyDescent="0.2">
      <c r="A617" s="4" t="s">
        <v>62</v>
      </c>
      <c r="B617" s="31" t="s">
        <v>89</v>
      </c>
      <c r="C617" s="31" t="s">
        <v>13</v>
      </c>
      <c r="D617" s="31" t="s">
        <v>499</v>
      </c>
      <c r="E617" s="31" t="s">
        <v>63</v>
      </c>
      <c r="F617" s="5">
        <f>F618</f>
        <v>0</v>
      </c>
      <c r="G617" s="5">
        <f t="shared" si="197"/>
        <v>0</v>
      </c>
      <c r="H617" s="5">
        <f t="shared" si="197"/>
        <v>48820370.369999997</v>
      </c>
    </row>
    <row r="618" spans="1:8" s="22" customFormat="1" ht="15.75" x14ac:dyDescent="0.25">
      <c r="A618" s="4" t="s">
        <v>110</v>
      </c>
      <c r="B618" s="31" t="s">
        <v>89</v>
      </c>
      <c r="C618" s="31" t="s">
        <v>13</v>
      </c>
      <c r="D618" s="31" t="s">
        <v>499</v>
      </c>
      <c r="E618" s="31" t="s">
        <v>111</v>
      </c>
      <c r="F618" s="5">
        <v>0</v>
      </c>
      <c r="G618" s="32">
        <v>0</v>
      </c>
      <c r="H618" s="32">
        <v>48820370.369999997</v>
      </c>
    </row>
    <row r="619" spans="1:8" ht="47.25" x14ac:dyDescent="0.2">
      <c r="A619" s="4" t="s">
        <v>339</v>
      </c>
      <c r="B619" s="9" t="s">
        <v>89</v>
      </c>
      <c r="C619" s="9" t="s">
        <v>13</v>
      </c>
      <c r="D619" s="9" t="s">
        <v>184</v>
      </c>
      <c r="E619" s="9" t="s">
        <v>16</v>
      </c>
      <c r="F619" s="14">
        <f>F620+F623+F632+F635+F629+F626</f>
        <v>26544280.030000001</v>
      </c>
      <c r="G619" s="14">
        <f t="shared" ref="G619:H619" si="198">G620+G623+G632+G635+G629+G626</f>
        <v>23483591.030000001</v>
      </c>
      <c r="H619" s="14">
        <f t="shared" si="198"/>
        <v>24681161.030000001</v>
      </c>
    </row>
    <row r="620" spans="1:8" ht="47.25" x14ac:dyDescent="0.2">
      <c r="A620" s="4" t="s">
        <v>68</v>
      </c>
      <c r="B620" s="9" t="s">
        <v>89</v>
      </c>
      <c r="C620" s="9" t="s">
        <v>13</v>
      </c>
      <c r="D620" s="7" t="s">
        <v>255</v>
      </c>
      <c r="E620" s="9" t="s">
        <v>16</v>
      </c>
      <c r="F620" s="5">
        <f t="shared" ref="F620:H621" si="199">F621</f>
        <v>21196129</v>
      </c>
      <c r="G620" s="5">
        <f t="shared" si="199"/>
        <v>21035440</v>
      </c>
      <c r="H620" s="5">
        <f t="shared" si="199"/>
        <v>22233010</v>
      </c>
    </row>
    <row r="621" spans="1:8" ht="47.25" x14ac:dyDescent="0.2">
      <c r="A621" s="10" t="s">
        <v>62</v>
      </c>
      <c r="B621" s="9" t="s">
        <v>89</v>
      </c>
      <c r="C621" s="9" t="s">
        <v>13</v>
      </c>
      <c r="D621" s="7" t="s">
        <v>255</v>
      </c>
      <c r="E621" s="9" t="s">
        <v>63</v>
      </c>
      <c r="F621" s="5">
        <f t="shared" si="199"/>
        <v>21196129</v>
      </c>
      <c r="G621" s="5">
        <f t="shared" si="199"/>
        <v>21035440</v>
      </c>
      <c r="H621" s="5">
        <f t="shared" si="199"/>
        <v>22233010</v>
      </c>
    </row>
    <row r="622" spans="1:8" ht="15.75" x14ac:dyDescent="0.2">
      <c r="A622" s="10" t="s">
        <v>110</v>
      </c>
      <c r="B622" s="9" t="s">
        <v>89</v>
      </c>
      <c r="C622" s="9" t="s">
        <v>13</v>
      </c>
      <c r="D622" s="7" t="s">
        <v>255</v>
      </c>
      <c r="E622" s="9" t="s">
        <v>111</v>
      </c>
      <c r="F622" s="14">
        <v>21196129</v>
      </c>
      <c r="G622" s="5">
        <v>21035440</v>
      </c>
      <c r="H622" s="5">
        <v>22233010</v>
      </c>
    </row>
    <row r="623" spans="1:8" ht="31.5" x14ac:dyDescent="0.2">
      <c r="A623" s="10" t="s">
        <v>75</v>
      </c>
      <c r="B623" s="9" t="s">
        <v>89</v>
      </c>
      <c r="C623" s="9" t="s">
        <v>13</v>
      </c>
      <c r="D623" s="7" t="s">
        <v>256</v>
      </c>
      <c r="E623" s="9" t="s">
        <v>16</v>
      </c>
      <c r="F623" s="5">
        <f t="shared" ref="F623:H624" si="200">F624</f>
        <v>1974950</v>
      </c>
      <c r="G623" s="5">
        <f t="shared" si="200"/>
        <v>1974950</v>
      </c>
      <c r="H623" s="5">
        <f t="shared" si="200"/>
        <v>1974950</v>
      </c>
    </row>
    <row r="624" spans="1:8" ht="47.25" x14ac:dyDescent="0.2">
      <c r="A624" s="10" t="s">
        <v>62</v>
      </c>
      <c r="B624" s="9" t="s">
        <v>89</v>
      </c>
      <c r="C624" s="9" t="s">
        <v>13</v>
      </c>
      <c r="D624" s="7" t="s">
        <v>256</v>
      </c>
      <c r="E624" s="9" t="s">
        <v>63</v>
      </c>
      <c r="F624" s="5">
        <f t="shared" si="200"/>
        <v>1974950</v>
      </c>
      <c r="G624" s="5">
        <f t="shared" si="200"/>
        <v>1974950</v>
      </c>
      <c r="H624" s="5">
        <f t="shared" si="200"/>
        <v>1974950</v>
      </c>
    </row>
    <row r="625" spans="1:8" ht="15.75" x14ac:dyDescent="0.2">
      <c r="A625" s="10" t="s">
        <v>110</v>
      </c>
      <c r="B625" s="9" t="s">
        <v>89</v>
      </c>
      <c r="C625" s="9" t="s">
        <v>13</v>
      </c>
      <c r="D625" s="7" t="s">
        <v>256</v>
      </c>
      <c r="E625" s="9" t="s">
        <v>111</v>
      </c>
      <c r="F625" s="14">
        <v>1974950</v>
      </c>
      <c r="G625" s="5">
        <v>1974950</v>
      </c>
      <c r="H625" s="5">
        <v>1974950</v>
      </c>
    </row>
    <row r="626" spans="1:8" ht="47.25" x14ac:dyDescent="0.2">
      <c r="A626" s="4" t="s">
        <v>206</v>
      </c>
      <c r="B626" s="7" t="s">
        <v>89</v>
      </c>
      <c r="C626" s="7" t="s">
        <v>13</v>
      </c>
      <c r="D626" s="7" t="s">
        <v>340</v>
      </c>
      <c r="E626" s="7" t="s">
        <v>16</v>
      </c>
      <c r="F626" s="14">
        <f>F627</f>
        <v>400000</v>
      </c>
      <c r="G626" s="14">
        <f t="shared" ref="G626:H627" si="201">G627</f>
        <v>0</v>
      </c>
      <c r="H626" s="14">
        <f t="shared" si="201"/>
        <v>0</v>
      </c>
    </row>
    <row r="627" spans="1:8" ht="47.25" x14ac:dyDescent="0.2">
      <c r="A627" s="4" t="s">
        <v>62</v>
      </c>
      <c r="B627" s="7" t="s">
        <v>89</v>
      </c>
      <c r="C627" s="7" t="s">
        <v>13</v>
      </c>
      <c r="D627" s="7" t="s">
        <v>340</v>
      </c>
      <c r="E627" s="7" t="s">
        <v>63</v>
      </c>
      <c r="F627" s="14">
        <f>F628</f>
        <v>400000</v>
      </c>
      <c r="G627" s="14">
        <f t="shared" si="201"/>
        <v>0</v>
      </c>
      <c r="H627" s="14">
        <f t="shared" si="201"/>
        <v>0</v>
      </c>
    </row>
    <row r="628" spans="1:8" ht="15.75" x14ac:dyDescent="0.2">
      <c r="A628" s="4" t="s">
        <v>110</v>
      </c>
      <c r="B628" s="7" t="s">
        <v>89</v>
      </c>
      <c r="C628" s="7" t="s">
        <v>13</v>
      </c>
      <c r="D628" s="7" t="s">
        <v>340</v>
      </c>
      <c r="E628" s="7" t="s">
        <v>111</v>
      </c>
      <c r="F628" s="14">
        <v>400000</v>
      </c>
      <c r="G628" s="5">
        <v>0</v>
      </c>
      <c r="H628" s="5">
        <v>0</v>
      </c>
    </row>
    <row r="629" spans="1:8" ht="94.5" x14ac:dyDescent="0.2">
      <c r="A629" s="4" t="s">
        <v>283</v>
      </c>
      <c r="B629" s="7" t="s">
        <v>89</v>
      </c>
      <c r="C629" s="7" t="s">
        <v>13</v>
      </c>
      <c r="D629" s="7" t="s">
        <v>259</v>
      </c>
      <c r="E629" s="7" t="s">
        <v>16</v>
      </c>
      <c r="F629" s="14">
        <f>F630</f>
        <v>2500000</v>
      </c>
      <c r="G629" s="14">
        <f t="shared" ref="G629:H630" si="202">G630</f>
        <v>0</v>
      </c>
      <c r="H629" s="14">
        <f t="shared" si="202"/>
        <v>0</v>
      </c>
    </row>
    <row r="630" spans="1:8" ht="47.25" x14ac:dyDescent="0.2">
      <c r="A630" s="4" t="s">
        <v>62</v>
      </c>
      <c r="B630" s="7" t="s">
        <v>89</v>
      </c>
      <c r="C630" s="7" t="s">
        <v>13</v>
      </c>
      <c r="D630" s="7" t="s">
        <v>259</v>
      </c>
      <c r="E630" s="7" t="s">
        <v>63</v>
      </c>
      <c r="F630" s="14">
        <f>F631</f>
        <v>2500000</v>
      </c>
      <c r="G630" s="14">
        <f t="shared" si="202"/>
        <v>0</v>
      </c>
      <c r="H630" s="14">
        <f t="shared" si="202"/>
        <v>0</v>
      </c>
    </row>
    <row r="631" spans="1:8" ht="15.75" x14ac:dyDescent="0.2">
      <c r="A631" s="4" t="s">
        <v>110</v>
      </c>
      <c r="B631" s="7" t="s">
        <v>89</v>
      </c>
      <c r="C631" s="7" t="s">
        <v>13</v>
      </c>
      <c r="D631" s="7" t="s">
        <v>259</v>
      </c>
      <c r="E631" s="7" t="s">
        <v>111</v>
      </c>
      <c r="F631" s="14">
        <v>2500000</v>
      </c>
      <c r="G631" s="5">
        <v>0</v>
      </c>
      <c r="H631" s="5">
        <v>0</v>
      </c>
    </row>
    <row r="632" spans="1:8" ht="101.25" customHeight="1" x14ac:dyDescent="0.2">
      <c r="A632" s="4" t="s">
        <v>254</v>
      </c>
      <c r="B632" s="7" t="s">
        <v>89</v>
      </c>
      <c r="C632" s="7" t="s">
        <v>13</v>
      </c>
      <c r="D632" s="7" t="s">
        <v>257</v>
      </c>
      <c r="E632" s="7" t="s">
        <v>16</v>
      </c>
      <c r="F632" s="14">
        <f>F633</f>
        <v>300000</v>
      </c>
      <c r="G632" s="14">
        <f t="shared" ref="G632:H633" si="203">G633</f>
        <v>300000</v>
      </c>
      <c r="H632" s="14">
        <f t="shared" si="203"/>
        <v>300000</v>
      </c>
    </row>
    <row r="633" spans="1:8" ht="47.25" x14ac:dyDescent="0.2">
      <c r="A633" s="4" t="s">
        <v>62</v>
      </c>
      <c r="B633" s="7" t="s">
        <v>89</v>
      </c>
      <c r="C633" s="7" t="s">
        <v>13</v>
      </c>
      <c r="D633" s="7" t="s">
        <v>257</v>
      </c>
      <c r="E633" s="7" t="s">
        <v>63</v>
      </c>
      <c r="F633" s="14">
        <f>F634</f>
        <v>300000</v>
      </c>
      <c r="G633" s="14">
        <f t="shared" si="203"/>
        <v>300000</v>
      </c>
      <c r="H633" s="14">
        <f t="shared" si="203"/>
        <v>300000</v>
      </c>
    </row>
    <row r="634" spans="1:8" ht="15.75" x14ac:dyDescent="0.2">
      <c r="A634" s="4" t="s">
        <v>110</v>
      </c>
      <c r="B634" s="7" t="s">
        <v>89</v>
      </c>
      <c r="C634" s="7" t="s">
        <v>13</v>
      </c>
      <c r="D634" s="7" t="s">
        <v>257</v>
      </c>
      <c r="E634" s="7" t="s">
        <v>111</v>
      </c>
      <c r="F634" s="14">
        <v>300000</v>
      </c>
      <c r="G634" s="5">
        <v>300000</v>
      </c>
      <c r="H634" s="5">
        <v>300000</v>
      </c>
    </row>
    <row r="635" spans="1:8" ht="47.25" x14ac:dyDescent="0.2">
      <c r="A635" s="60" t="s">
        <v>542</v>
      </c>
      <c r="B635" s="58" t="s">
        <v>89</v>
      </c>
      <c r="C635" s="58" t="s">
        <v>13</v>
      </c>
      <c r="D635" s="58" t="s">
        <v>228</v>
      </c>
      <c r="E635" s="58" t="s">
        <v>16</v>
      </c>
      <c r="F635" s="61">
        <f>F636</f>
        <v>173201.03</v>
      </c>
      <c r="G635" s="61">
        <f t="shared" ref="G635:H636" si="204">G636</f>
        <v>173201.03</v>
      </c>
      <c r="H635" s="61">
        <f t="shared" si="204"/>
        <v>173201.03</v>
      </c>
    </row>
    <row r="636" spans="1:8" ht="47.25" x14ac:dyDescent="0.2">
      <c r="A636" s="4" t="s">
        <v>62</v>
      </c>
      <c r="B636" s="7" t="s">
        <v>89</v>
      </c>
      <c r="C636" s="7" t="s">
        <v>13</v>
      </c>
      <c r="D636" s="7" t="s">
        <v>228</v>
      </c>
      <c r="E636" s="7" t="s">
        <v>63</v>
      </c>
      <c r="F636" s="14">
        <f>F637</f>
        <v>173201.03</v>
      </c>
      <c r="G636" s="14">
        <f t="shared" si="204"/>
        <v>173201.03</v>
      </c>
      <c r="H636" s="14">
        <f t="shared" si="204"/>
        <v>173201.03</v>
      </c>
    </row>
    <row r="637" spans="1:8" ht="15.75" x14ac:dyDescent="0.2">
      <c r="A637" s="4" t="s">
        <v>110</v>
      </c>
      <c r="B637" s="7" t="s">
        <v>89</v>
      </c>
      <c r="C637" s="7" t="s">
        <v>13</v>
      </c>
      <c r="D637" s="7" t="s">
        <v>228</v>
      </c>
      <c r="E637" s="7" t="s">
        <v>111</v>
      </c>
      <c r="F637" s="61">
        <v>173201.03</v>
      </c>
      <c r="G637" s="59">
        <v>173201.03</v>
      </c>
      <c r="H637" s="59">
        <v>173201.03</v>
      </c>
    </row>
    <row r="638" spans="1:8" ht="52.5" customHeight="1" x14ac:dyDescent="0.2">
      <c r="A638" s="4" t="s">
        <v>502</v>
      </c>
      <c r="B638" s="7" t="s">
        <v>89</v>
      </c>
      <c r="C638" s="7" t="s">
        <v>13</v>
      </c>
      <c r="D638" s="7" t="s">
        <v>503</v>
      </c>
      <c r="E638" s="7" t="s">
        <v>16</v>
      </c>
      <c r="F638" s="14">
        <f>F639</f>
        <v>100000</v>
      </c>
      <c r="G638" s="14">
        <f t="shared" ref="G638:H641" si="205">G639</f>
        <v>0</v>
      </c>
      <c r="H638" s="14">
        <f t="shared" si="205"/>
        <v>0</v>
      </c>
    </row>
    <row r="639" spans="1:8" ht="63" x14ac:dyDescent="0.2">
      <c r="A639" s="4" t="s">
        <v>527</v>
      </c>
      <c r="B639" s="7" t="s">
        <v>89</v>
      </c>
      <c r="C639" s="7" t="s">
        <v>13</v>
      </c>
      <c r="D639" s="7" t="s">
        <v>522</v>
      </c>
      <c r="E639" s="7" t="s">
        <v>16</v>
      </c>
      <c r="F639" s="14">
        <f>F640</f>
        <v>100000</v>
      </c>
      <c r="G639" s="14">
        <f t="shared" si="205"/>
        <v>0</v>
      </c>
      <c r="H639" s="14">
        <f t="shared" si="205"/>
        <v>0</v>
      </c>
    </row>
    <row r="640" spans="1:8" ht="94.5" x14ac:dyDescent="0.2">
      <c r="A640" s="4" t="s">
        <v>524</v>
      </c>
      <c r="B640" s="7" t="s">
        <v>89</v>
      </c>
      <c r="C640" s="7" t="s">
        <v>13</v>
      </c>
      <c r="D640" s="7" t="s">
        <v>523</v>
      </c>
      <c r="E640" s="7" t="s">
        <v>16</v>
      </c>
      <c r="F640" s="14">
        <f>F641</f>
        <v>100000</v>
      </c>
      <c r="G640" s="14">
        <f t="shared" si="205"/>
        <v>0</v>
      </c>
      <c r="H640" s="14">
        <f t="shared" si="205"/>
        <v>0</v>
      </c>
    </row>
    <row r="641" spans="1:8" ht="47.25" x14ac:dyDescent="0.2">
      <c r="A641" s="4" t="s">
        <v>34</v>
      </c>
      <c r="B641" s="7" t="s">
        <v>89</v>
      </c>
      <c r="C641" s="7" t="s">
        <v>13</v>
      </c>
      <c r="D641" s="7" t="s">
        <v>523</v>
      </c>
      <c r="E641" s="7" t="s">
        <v>35</v>
      </c>
      <c r="F641" s="14">
        <f>F642</f>
        <v>100000</v>
      </c>
      <c r="G641" s="14">
        <f t="shared" si="205"/>
        <v>0</v>
      </c>
      <c r="H641" s="14">
        <f t="shared" si="205"/>
        <v>0</v>
      </c>
    </row>
    <row r="642" spans="1:8" ht="47.25" x14ac:dyDescent="0.2">
      <c r="A642" s="4" t="s">
        <v>36</v>
      </c>
      <c r="B642" s="7" t="s">
        <v>89</v>
      </c>
      <c r="C642" s="7" t="s">
        <v>13</v>
      </c>
      <c r="D642" s="7" t="s">
        <v>523</v>
      </c>
      <c r="E642" s="7" t="s">
        <v>37</v>
      </c>
      <c r="F642" s="14">
        <v>100000</v>
      </c>
      <c r="G642" s="5">
        <v>0</v>
      </c>
      <c r="H642" s="5">
        <v>0</v>
      </c>
    </row>
    <row r="643" spans="1:8" ht="31.5" x14ac:dyDescent="0.2">
      <c r="A643" s="2" t="s">
        <v>231</v>
      </c>
      <c r="B643" s="25" t="s">
        <v>89</v>
      </c>
      <c r="C643" s="25" t="s">
        <v>44</v>
      </c>
      <c r="D643" s="25" t="s">
        <v>15</v>
      </c>
      <c r="E643" s="25" t="s">
        <v>16</v>
      </c>
      <c r="F643" s="3">
        <f t="shared" ref="F643" si="206">F644</f>
        <v>2917302</v>
      </c>
      <c r="G643" s="3">
        <f t="shared" ref="G643:H643" si="207">G644</f>
        <v>318180</v>
      </c>
      <c r="H643" s="3">
        <f t="shared" si="207"/>
        <v>361000</v>
      </c>
    </row>
    <row r="644" spans="1:8" ht="47.25" x14ac:dyDescent="0.2">
      <c r="A644" s="4" t="s">
        <v>467</v>
      </c>
      <c r="B644" s="7" t="s">
        <v>89</v>
      </c>
      <c r="C644" s="7" t="s">
        <v>44</v>
      </c>
      <c r="D644" s="7" t="s">
        <v>173</v>
      </c>
      <c r="E644" s="7" t="s">
        <v>16</v>
      </c>
      <c r="F644" s="5">
        <f>F645+F652</f>
        <v>2917302</v>
      </c>
      <c r="G644" s="5">
        <f t="shared" ref="G644:H644" si="208">G645+G652</f>
        <v>318180</v>
      </c>
      <c r="H644" s="5">
        <f t="shared" si="208"/>
        <v>361000</v>
      </c>
    </row>
    <row r="645" spans="1:8" ht="78.75" x14ac:dyDescent="0.2">
      <c r="A645" s="4" t="s">
        <v>341</v>
      </c>
      <c r="B645" s="7" t="s">
        <v>89</v>
      </c>
      <c r="C645" s="7" t="s">
        <v>44</v>
      </c>
      <c r="D645" s="7" t="s">
        <v>227</v>
      </c>
      <c r="E645" s="7" t="s">
        <v>16</v>
      </c>
      <c r="F645" s="5">
        <f>F646+F649</f>
        <v>2917302</v>
      </c>
      <c r="G645" s="5">
        <f t="shared" ref="G645:H645" si="209">G646+G649</f>
        <v>318180</v>
      </c>
      <c r="H645" s="5">
        <f t="shared" si="209"/>
        <v>361000</v>
      </c>
    </row>
    <row r="646" spans="1:8" ht="63" x14ac:dyDescent="0.2">
      <c r="A646" s="4" t="s">
        <v>342</v>
      </c>
      <c r="B646" s="7" t="s">
        <v>89</v>
      </c>
      <c r="C646" s="7" t="s">
        <v>44</v>
      </c>
      <c r="D646" s="7" t="s">
        <v>343</v>
      </c>
      <c r="E646" s="7" t="s">
        <v>16</v>
      </c>
      <c r="F646" s="5">
        <f>F647</f>
        <v>120000</v>
      </c>
      <c r="G646" s="5">
        <f t="shared" ref="G646:H647" si="210">G647</f>
        <v>140000</v>
      </c>
      <c r="H646" s="5">
        <f t="shared" si="210"/>
        <v>161000</v>
      </c>
    </row>
    <row r="647" spans="1:8" ht="47.25" x14ac:dyDescent="0.2">
      <c r="A647" s="4" t="s">
        <v>34</v>
      </c>
      <c r="B647" s="7" t="s">
        <v>89</v>
      </c>
      <c r="C647" s="7" t="s">
        <v>44</v>
      </c>
      <c r="D647" s="7" t="s">
        <v>343</v>
      </c>
      <c r="E647" s="7" t="s">
        <v>35</v>
      </c>
      <c r="F647" s="5">
        <f>F648</f>
        <v>120000</v>
      </c>
      <c r="G647" s="5">
        <f t="shared" si="210"/>
        <v>140000</v>
      </c>
      <c r="H647" s="5">
        <f t="shared" si="210"/>
        <v>161000</v>
      </c>
    </row>
    <row r="648" spans="1:8" ht="47.25" x14ac:dyDescent="0.2">
      <c r="A648" s="4" t="s">
        <v>36</v>
      </c>
      <c r="B648" s="7" t="s">
        <v>89</v>
      </c>
      <c r="C648" s="7" t="s">
        <v>44</v>
      </c>
      <c r="D648" s="7" t="s">
        <v>343</v>
      </c>
      <c r="E648" s="7" t="s">
        <v>37</v>
      </c>
      <c r="F648" s="5">
        <v>120000</v>
      </c>
      <c r="G648" s="5">
        <v>140000</v>
      </c>
      <c r="H648" s="5">
        <v>161000</v>
      </c>
    </row>
    <row r="649" spans="1:8" ht="63" x14ac:dyDescent="0.2">
      <c r="A649" s="4" t="s">
        <v>344</v>
      </c>
      <c r="B649" s="7" t="s">
        <v>89</v>
      </c>
      <c r="C649" s="7" t="s">
        <v>44</v>
      </c>
      <c r="D649" s="7" t="s">
        <v>345</v>
      </c>
      <c r="E649" s="7" t="s">
        <v>16</v>
      </c>
      <c r="F649" s="5">
        <f>F650</f>
        <v>2797302</v>
      </c>
      <c r="G649" s="5">
        <f t="shared" ref="G649:H649" si="211">G650</f>
        <v>178180</v>
      </c>
      <c r="H649" s="5">
        <f t="shared" si="211"/>
        <v>200000</v>
      </c>
    </row>
    <row r="650" spans="1:8" ht="47.25" x14ac:dyDescent="0.2">
      <c r="A650" s="4" t="s">
        <v>34</v>
      </c>
      <c r="B650" s="7" t="s">
        <v>89</v>
      </c>
      <c r="C650" s="7" t="s">
        <v>44</v>
      </c>
      <c r="D650" s="7" t="s">
        <v>345</v>
      </c>
      <c r="E650" s="7" t="s">
        <v>35</v>
      </c>
      <c r="F650" s="5">
        <f>F651</f>
        <v>2797302</v>
      </c>
      <c r="G650" s="5">
        <f t="shared" ref="G650:H650" si="212">G651</f>
        <v>178180</v>
      </c>
      <c r="H650" s="5">
        <f t="shared" si="212"/>
        <v>200000</v>
      </c>
    </row>
    <row r="651" spans="1:8" ht="47.25" x14ac:dyDescent="0.2">
      <c r="A651" s="4" t="s">
        <v>36</v>
      </c>
      <c r="B651" s="7" t="s">
        <v>89</v>
      </c>
      <c r="C651" s="7" t="s">
        <v>44</v>
      </c>
      <c r="D651" s="7" t="s">
        <v>345</v>
      </c>
      <c r="E651" s="7" t="s">
        <v>37</v>
      </c>
      <c r="F651" s="5">
        <v>2797302</v>
      </c>
      <c r="G651" s="5">
        <v>178180</v>
      </c>
      <c r="H651" s="5">
        <v>200000</v>
      </c>
    </row>
    <row r="652" spans="1:8" ht="47.25" hidden="1" x14ac:dyDescent="0.2">
      <c r="A652" s="4" t="s">
        <v>368</v>
      </c>
      <c r="B652" s="7" t="s">
        <v>89</v>
      </c>
      <c r="C652" s="7" t="s">
        <v>44</v>
      </c>
      <c r="D652" s="7" t="s">
        <v>369</v>
      </c>
      <c r="E652" s="7" t="s">
        <v>16</v>
      </c>
      <c r="F652" s="5">
        <f>F653</f>
        <v>0</v>
      </c>
      <c r="G652" s="5">
        <f t="shared" ref="G652:H654" si="213">G653</f>
        <v>0</v>
      </c>
      <c r="H652" s="5">
        <f t="shared" si="213"/>
        <v>0</v>
      </c>
    </row>
    <row r="653" spans="1:8" ht="78.75" hidden="1" x14ac:dyDescent="0.2">
      <c r="A653" s="4" t="s">
        <v>544</v>
      </c>
      <c r="B653" s="7" t="s">
        <v>89</v>
      </c>
      <c r="C653" s="7" t="s">
        <v>44</v>
      </c>
      <c r="D653" s="7" t="s">
        <v>370</v>
      </c>
      <c r="E653" s="7" t="s">
        <v>16</v>
      </c>
      <c r="F653" s="5">
        <f>F654</f>
        <v>0</v>
      </c>
      <c r="G653" s="5">
        <f t="shared" si="213"/>
        <v>0</v>
      </c>
      <c r="H653" s="5">
        <f t="shared" si="213"/>
        <v>0</v>
      </c>
    </row>
    <row r="654" spans="1:8" ht="47.25" hidden="1" x14ac:dyDescent="0.2">
      <c r="A654" s="4" t="s">
        <v>165</v>
      </c>
      <c r="B654" s="7" t="s">
        <v>89</v>
      </c>
      <c r="C654" s="7" t="s">
        <v>44</v>
      </c>
      <c r="D654" s="7" t="s">
        <v>370</v>
      </c>
      <c r="E654" s="7" t="s">
        <v>167</v>
      </c>
      <c r="F654" s="5">
        <f>F655</f>
        <v>0</v>
      </c>
      <c r="G654" s="5">
        <f t="shared" si="213"/>
        <v>0</v>
      </c>
      <c r="H654" s="5">
        <f t="shared" si="213"/>
        <v>0</v>
      </c>
    </row>
    <row r="655" spans="1:8" ht="15.75" hidden="1" x14ac:dyDescent="0.2">
      <c r="A655" s="4" t="s">
        <v>166</v>
      </c>
      <c r="B655" s="7" t="s">
        <v>89</v>
      </c>
      <c r="C655" s="7" t="s">
        <v>44</v>
      </c>
      <c r="D655" s="7" t="s">
        <v>370</v>
      </c>
      <c r="E655" s="7" t="s">
        <v>168</v>
      </c>
      <c r="F655" s="5"/>
      <c r="G655" s="5"/>
      <c r="H655" s="5"/>
    </row>
    <row r="656" spans="1:8" ht="15.75" x14ac:dyDescent="0.2">
      <c r="A656" s="12" t="s">
        <v>158</v>
      </c>
      <c r="B656" s="8" t="s">
        <v>135</v>
      </c>
      <c r="C656" s="8" t="s">
        <v>14</v>
      </c>
      <c r="D656" s="8" t="s">
        <v>15</v>
      </c>
      <c r="E656" s="8" t="s">
        <v>16</v>
      </c>
      <c r="F656" s="13">
        <f>F657+F682+F664</f>
        <v>89843764.170000002</v>
      </c>
      <c r="G656" s="13">
        <f>G657+G682+G664</f>
        <v>54272250.450000003</v>
      </c>
      <c r="H656" s="13">
        <f>H657+H682+H664</f>
        <v>62978678.280000001</v>
      </c>
    </row>
    <row r="657" spans="1:8" ht="15.75" x14ac:dyDescent="0.2">
      <c r="A657" s="12" t="s">
        <v>159</v>
      </c>
      <c r="B657" s="8" t="s">
        <v>135</v>
      </c>
      <c r="C657" s="8" t="s">
        <v>13</v>
      </c>
      <c r="D657" s="8" t="s">
        <v>15</v>
      </c>
      <c r="E657" s="8" t="s">
        <v>16</v>
      </c>
      <c r="F657" s="13">
        <f t="shared" ref="F657:H662" si="214">F658</f>
        <v>5000000</v>
      </c>
      <c r="G657" s="13">
        <f t="shared" si="214"/>
        <v>4500000</v>
      </c>
      <c r="H657" s="13">
        <f t="shared" si="214"/>
        <v>4500000</v>
      </c>
    </row>
    <row r="658" spans="1:8" ht="47.25" x14ac:dyDescent="0.2">
      <c r="A658" s="4" t="s">
        <v>19</v>
      </c>
      <c r="B658" s="9" t="s">
        <v>135</v>
      </c>
      <c r="C658" s="9" t="s">
        <v>13</v>
      </c>
      <c r="D658" s="9" t="s">
        <v>20</v>
      </c>
      <c r="E658" s="9" t="s">
        <v>16</v>
      </c>
      <c r="F658" s="5">
        <f t="shared" si="214"/>
        <v>5000000</v>
      </c>
      <c r="G658" s="5">
        <f t="shared" si="214"/>
        <v>4500000</v>
      </c>
      <c r="H658" s="5">
        <f t="shared" si="214"/>
        <v>4500000</v>
      </c>
    </row>
    <row r="659" spans="1:8" ht="47.25" x14ac:dyDescent="0.2">
      <c r="A659" s="10" t="s">
        <v>21</v>
      </c>
      <c r="B659" s="9" t="s">
        <v>135</v>
      </c>
      <c r="C659" s="9" t="s">
        <v>13</v>
      </c>
      <c r="D659" s="9" t="s">
        <v>22</v>
      </c>
      <c r="E659" s="9" t="s">
        <v>16</v>
      </c>
      <c r="F659" s="5">
        <f t="shared" si="214"/>
        <v>5000000</v>
      </c>
      <c r="G659" s="5">
        <f t="shared" si="214"/>
        <v>4500000</v>
      </c>
      <c r="H659" s="5">
        <f t="shared" si="214"/>
        <v>4500000</v>
      </c>
    </row>
    <row r="660" spans="1:8" ht="15.75" x14ac:dyDescent="0.2">
      <c r="A660" s="10" t="s">
        <v>23</v>
      </c>
      <c r="B660" s="9" t="s">
        <v>135</v>
      </c>
      <c r="C660" s="9" t="s">
        <v>13</v>
      </c>
      <c r="D660" s="9" t="s">
        <v>24</v>
      </c>
      <c r="E660" s="9" t="s">
        <v>16</v>
      </c>
      <c r="F660" s="5">
        <f t="shared" si="214"/>
        <v>5000000</v>
      </c>
      <c r="G660" s="5">
        <f t="shared" si="214"/>
        <v>4500000</v>
      </c>
      <c r="H660" s="5">
        <f t="shared" si="214"/>
        <v>4500000</v>
      </c>
    </row>
    <row r="661" spans="1:8" ht="31.5" x14ac:dyDescent="0.2">
      <c r="A661" s="4" t="s">
        <v>217</v>
      </c>
      <c r="B661" s="9" t="s">
        <v>135</v>
      </c>
      <c r="C661" s="9" t="s">
        <v>13</v>
      </c>
      <c r="D661" s="7" t="s">
        <v>346</v>
      </c>
      <c r="E661" s="9" t="s">
        <v>16</v>
      </c>
      <c r="F661" s="5">
        <f t="shared" si="214"/>
        <v>5000000</v>
      </c>
      <c r="G661" s="5">
        <f t="shared" si="214"/>
        <v>4500000</v>
      </c>
      <c r="H661" s="5">
        <f t="shared" si="214"/>
        <v>4500000</v>
      </c>
    </row>
    <row r="662" spans="1:8" ht="31.5" x14ac:dyDescent="0.2">
      <c r="A662" s="4" t="s">
        <v>66</v>
      </c>
      <c r="B662" s="9" t="s">
        <v>135</v>
      </c>
      <c r="C662" s="9" t="s">
        <v>13</v>
      </c>
      <c r="D662" s="7" t="s">
        <v>346</v>
      </c>
      <c r="E662" s="9" t="s">
        <v>67</v>
      </c>
      <c r="F662" s="5">
        <f t="shared" si="214"/>
        <v>5000000</v>
      </c>
      <c r="G662" s="5">
        <f t="shared" si="214"/>
        <v>4500000</v>
      </c>
      <c r="H662" s="5">
        <f t="shared" si="214"/>
        <v>4500000</v>
      </c>
    </row>
    <row r="663" spans="1:8" ht="31.5" x14ac:dyDescent="0.2">
      <c r="A663" s="4" t="s">
        <v>195</v>
      </c>
      <c r="B663" s="9" t="s">
        <v>135</v>
      </c>
      <c r="C663" s="9" t="s">
        <v>13</v>
      </c>
      <c r="D663" s="7" t="s">
        <v>346</v>
      </c>
      <c r="E663" s="7" t="s">
        <v>197</v>
      </c>
      <c r="F663" s="5">
        <v>5000000</v>
      </c>
      <c r="G663" s="5">
        <v>4500000</v>
      </c>
      <c r="H663" s="5">
        <v>4500000</v>
      </c>
    </row>
    <row r="664" spans="1:8" ht="15.75" x14ac:dyDescent="0.2">
      <c r="A664" s="12" t="s">
        <v>189</v>
      </c>
      <c r="B664" s="8" t="s">
        <v>135</v>
      </c>
      <c r="C664" s="8" t="s">
        <v>31</v>
      </c>
      <c r="D664" s="8" t="s">
        <v>15</v>
      </c>
      <c r="E664" s="8" t="s">
        <v>16</v>
      </c>
      <c r="F664" s="13">
        <f>F665+F676</f>
        <v>2300000</v>
      </c>
      <c r="G664" s="13">
        <f t="shared" ref="G664:H664" si="215">G665+G676</f>
        <v>2250000</v>
      </c>
      <c r="H664" s="13">
        <f t="shared" si="215"/>
        <v>60000</v>
      </c>
    </row>
    <row r="665" spans="1:8" ht="47.25" x14ac:dyDescent="0.2">
      <c r="A665" s="4" t="s">
        <v>466</v>
      </c>
      <c r="B665" s="9" t="s">
        <v>135</v>
      </c>
      <c r="C665" s="9" t="s">
        <v>31</v>
      </c>
      <c r="D665" s="9" t="s">
        <v>104</v>
      </c>
      <c r="E665" s="9" t="s">
        <v>16</v>
      </c>
      <c r="F665" s="5">
        <f>F666+F671</f>
        <v>2200000</v>
      </c>
      <c r="G665" s="5">
        <f t="shared" ref="G665:H665" si="216">G666+G671</f>
        <v>2250000</v>
      </c>
      <c r="H665" s="5">
        <f t="shared" si="216"/>
        <v>60000</v>
      </c>
    </row>
    <row r="666" spans="1:8" ht="47.25" x14ac:dyDescent="0.2">
      <c r="A666" s="4" t="s">
        <v>317</v>
      </c>
      <c r="B666" s="9" t="s">
        <v>135</v>
      </c>
      <c r="C666" s="9" t="s">
        <v>31</v>
      </c>
      <c r="D666" s="9" t="s">
        <v>155</v>
      </c>
      <c r="E666" s="9" t="s">
        <v>16</v>
      </c>
      <c r="F666" s="5">
        <f>F667</f>
        <v>2140000</v>
      </c>
      <c r="G666" s="5">
        <f t="shared" ref="F666:H669" si="217">G667</f>
        <v>2190000</v>
      </c>
      <c r="H666" s="5">
        <f t="shared" si="217"/>
        <v>0</v>
      </c>
    </row>
    <row r="667" spans="1:8" ht="53.25" customHeight="1" x14ac:dyDescent="0.2">
      <c r="A667" s="4" t="s">
        <v>347</v>
      </c>
      <c r="B667" s="9" t="s">
        <v>135</v>
      </c>
      <c r="C667" s="9" t="s">
        <v>31</v>
      </c>
      <c r="D667" s="7" t="s">
        <v>236</v>
      </c>
      <c r="E667" s="9" t="s">
        <v>16</v>
      </c>
      <c r="F667" s="5">
        <f t="shared" si="217"/>
        <v>2140000</v>
      </c>
      <c r="G667" s="5">
        <f t="shared" si="217"/>
        <v>2190000</v>
      </c>
      <c r="H667" s="5">
        <f>H668</f>
        <v>0</v>
      </c>
    </row>
    <row r="668" spans="1:8" ht="78.75" x14ac:dyDescent="0.2">
      <c r="A668" s="4" t="s">
        <v>190</v>
      </c>
      <c r="B668" s="9" t="s">
        <v>135</v>
      </c>
      <c r="C668" s="9" t="s">
        <v>31</v>
      </c>
      <c r="D668" s="7" t="s">
        <v>237</v>
      </c>
      <c r="E668" s="9" t="s">
        <v>16</v>
      </c>
      <c r="F668" s="5">
        <f t="shared" si="217"/>
        <v>2140000</v>
      </c>
      <c r="G668" s="5">
        <f t="shared" si="217"/>
        <v>2190000</v>
      </c>
      <c r="H668" s="5">
        <f>H669</f>
        <v>0</v>
      </c>
    </row>
    <row r="669" spans="1:8" ht="31.5" x14ac:dyDescent="0.2">
      <c r="A669" s="10" t="s">
        <v>66</v>
      </c>
      <c r="B669" s="9" t="s">
        <v>135</v>
      </c>
      <c r="C669" s="9" t="s">
        <v>31</v>
      </c>
      <c r="D669" s="7" t="s">
        <v>237</v>
      </c>
      <c r="E669" s="9" t="s">
        <v>67</v>
      </c>
      <c r="F669" s="5">
        <f t="shared" si="217"/>
        <v>2140000</v>
      </c>
      <c r="G669" s="5">
        <f t="shared" si="217"/>
        <v>2190000</v>
      </c>
      <c r="H669" s="5">
        <f>H670</f>
        <v>0</v>
      </c>
    </row>
    <row r="670" spans="1:8" ht="47.25" x14ac:dyDescent="0.2">
      <c r="A670" s="10" t="s">
        <v>148</v>
      </c>
      <c r="B670" s="9" t="s">
        <v>135</v>
      </c>
      <c r="C670" s="9" t="s">
        <v>31</v>
      </c>
      <c r="D670" s="7" t="s">
        <v>237</v>
      </c>
      <c r="E670" s="9" t="s">
        <v>152</v>
      </c>
      <c r="F670" s="5">
        <v>2140000</v>
      </c>
      <c r="G670" s="5">
        <v>2190000</v>
      </c>
      <c r="H670" s="5">
        <v>0</v>
      </c>
    </row>
    <row r="671" spans="1:8" ht="63" x14ac:dyDescent="0.2">
      <c r="A671" s="4" t="s">
        <v>469</v>
      </c>
      <c r="B671" s="7" t="s">
        <v>135</v>
      </c>
      <c r="C671" s="7" t="s">
        <v>31</v>
      </c>
      <c r="D671" s="7" t="s">
        <v>329</v>
      </c>
      <c r="E671" s="7" t="s">
        <v>16</v>
      </c>
      <c r="F671" s="5">
        <f>F672</f>
        <v>60000</v>
      </c>
      <c r="G671" s="5">
        <f t="shared" ref="G671:H671" si="218">G672</f>
        <v>60000</v>
      </c>
      <c r="H671" s="5">
        <f t="shared" si="218"/>
        <v>60000</v>
      </c>
    </row>
    <row r="672" spans="1:8" ht="78.75" x14ac:dyDescent="0.2">
      <c r="A672" s="4" t="s">
        <v>360</v>
      </c>
      <c r="B672" s="7" t="s">
        <v>135</v>
      </c>
      <c r="C672" s="7" t="s">
        <v>31</v>
      </c>
      <c r="D672" s="7" t="s">
        <v>361</v>
      </c>
      <c r="E672" s="7" t="s">
        <v>16</v>
      </c>
      <c r="F672" s="5">
        <f>F673</f>
        <v>60000</v>
      </c>
      <c r="G672" s="5">
        <f t="shared" ref="G672:H672" si="219">G673</f>
        <v>60000</v>
      </c>
      <c r="H672" s="5">
        <f t="shared" si="219"/>
        <v>60000</v>
      </c>
    </row>
    <row r="673" spans="1:8" ht="94.5" x14ac:dyDescent="0.2">
      <c r="A673" s="4" t="s">
        <v>362</v>
      </c>
      <c r="B673" s="7" t="s">
        <v>135</v>
      </c>
      <c r="C673" s="7" t="s">
        <v>31</v>
      </c>
      <c r="D673" s="7" t="s">
        <v>363</v>
      </c>
      <c r="E673" s="7" t="s">
        <v>16</v>
      </c>
      <c r="F673" s="5">
        <f>F674</f>
        <v>60000</v>
      </c>
      <c r="G673" s="5">
        <f t="shared" ref="G673:H673" si="220">G674</f>
        <v>60000</v>
      </c>
      <c r="H673" s="5">
        <f t="shared" si="220"/>
        <v>60000</v>
      </c>
    </row>
    <row r="674" spans="1:8" ht="31.5" x14ac:dyDescent="0.2">
      <c r="A674" s="4" t="s">
        <v>66</v>
      </c>
      <c r="B674" s="7" t="s">
        <v>135</v>
      </c>
      <c r="C674" s="7" t="s">
        <v>31</v>
      </c>
      <c r="D674" s="7" t="s">
        <v>363</v>
      </c>
      <c r="E674" s="7" t="s">
        <v>67</v>
      </c>
      <c r="F674" s="5">
        <f>F675</f>
        <v>60000</v>
      </c>
      <c r="G674" s="5">
        <f t="shared" ref="G674:H674" si="221">G675</f>
        <v>60000</v>
      </c>
      <c r="H674" s="5">
        <f t="shared" si="221"/>
        <v>60000</v>
      </c>
    </row>
    <row r="675" spans="1:8" ht="47.25" x14ac:dyDescent="0.2">
      <c r="A675" s="4" t="s">
        <v>148</v>
      </c>
      <c r="B675" s="7" t="s">
        <v>135</v>
      </c>
      <c r="C675" s="7" t="s">
        <v>31</v>
      </c>
      <c r="D675" s="7" t="s">
        <v>363</v>
      </c>
      <c r="E675" s="7" t="s">
        <v>152</v>
      </c>
      <c r="F675" s="5">
        <v>60000</v>
      </c>
      <c r="G675" s="5">
        <v>60000</v>
      </c>
      <c r="H675" s="5">
        <v>60000</v>
      </c>
    </row>
    <row r="676" spans="1:8" ht="47.25" x14ac:dyDescent="0.2">
      <c r="A676" s="4" t="s">
        <v>19</v>
      </c>
      <c r="B676" s="7" t="s">
        <v>135</v>
      </c>
      <c r="C676" s="7" t="s">
        <v>31</v>
      </c>
      <c r="D676" s="7" t="s">
        <v>20</v>
      </c>
      <c r="E676" s="7" t="s">
        <v>16</v>
      </c>
      <c r="F676" s="5">
        <f>F677</f>
        <v>100000</v>
      </c>
      <c r="G676" s="5">
        <f t="shared" ref="G676:H680" si="222">G677</f>
        <v>0</v>
      </c>
      <c r="H676" s="5">
        <f t="shared" si="222"/>
        <v>0</v>
      </c>
    </row>
    <row r="677" spans="1:8" ht="47.25" x14ac:dyDescent="0.2">
      <c r="A677" s="4" t="s">
        <v>21</v>
      </c>
      <c r="B677" s="7" t="s">
        <v>135</v>
      </c>
      <c r="C677" s="7" t="s">
        <v>31</v>
      </c>
      <c r="D677" s="7" t="s">
        <v>22</v>
      </c>
      <c r="E677" s="7" t="s">
        <v>16</v>
      </c>
      <c r="F677" s="5">
        <f>F678</f>
        <v>100000</v>
      </c>
      <c r="G677" s="5">
        <f t="shared" si="222"/>
        <v>0</v>
      </c>
      <c r="H677" s="5">
        <f t="shared" si="222"/>
        <v>0</v>
      </c>
    </row>
    <row r="678" spans="1:8" ht="15.75" x14ac:dyDescent="0.2">
      <c r="A678" s="4" t="s">
        <v>23</v>
      </c>
      <c r="B678" s="7" t="s">
        <v>135</v>
      </c>
      <c r="C678" s="7" t="s">
        <v>31</v>
      </c>
      <c r="D678" s="7" t="s">
        <v>24</v>
      </c>
      <c r="E678" s="7" t="s">
        <v>16</v>
      </c>
      <c r="F678" s="5">
        <f>F679</f>
        <v>100000</v>
      </c>
      <c r="G678" s="5">
        <f t="shared" si="222"/>
        <v>0</v>
      </c>
      <c r="H678" s="5">
        <f t="shared" si="222"/>
        <v>0</v>
      </c>
    </row>
    <row r="679" spans="1:8" ht="31.5" x14ac:dyDescent="0.2">
      <c r="A679" s="4" t="s">
        <v>415</v>
      </c>
      <c r="B679" s="7" t="s">
        <v>135</v>
      </c>
      <c r="C679" s="7" t="s">
        <v>31</v>
      </c>
      <c r="D679" s="7" t="s">
        <v>57</v>
      </c>
      <c r="E679" s="7" t="s">
        <v>16</v>
      </c>
      <c r="F679" s="5">
        <f>F680</f>
        <v>100000</v>
      </c>
      <c r="G679" s="5">
        <f t="shared" si="222"/>
        <v>0</v>
      </c>
      <c r="H679" s="5">
        <f t="shared" si="222"/>
        <v>0</v>
      </c>
    </row>
    <row r="680" spans="1:8" ht="31.5" x14ac:dyDescent="0.2">
      <c r="A680" s="4" t="s">
        <v>66</v>
      </c>
      <c r="B680" s="7" t="s">
        <v>135</v>
      </c>
      <c r="C680" s="7" t="s">
        <v>31</v>
      </c>
      <c r="D680" s="7" t="s">
        <v>57</v>
      </c>
      <c r="E680" s="7" t="s">
        <v>67</v>
      </c>
      <c r="F680" s="5">
        <f>F681</f>
        <v>100000</v>
      </c>
      <c r="G680" s="5">
        <f t="shared" si="222"/>
        <v>0</v>
      </c>
      <c r="H680" s="5">
        <f t="shared" si="222"/>
        <v>0</v>
      </c>
    </row>
    <row r="681" spans="1:8" ht="47.25" x14ac:dyDescent="0.2">
      <c r="A681" s="4" t="s">
        <v>148</v>
      </c>
      <c r="B681" s="7" t="s">
        <v>135</v>
      </c>
      <c r="C681" s="7" t="s">
        <v>31</v>
      </c>
      <c r="D681" s="7" t="s">
        <v>57</v>
      </c>
      <c r="E681" s="7" t="s">
        <v>152</v>
      </c>
      <c r="F681" s="5">
        <v>100000</v>
      </c>
      <c r="G681" s="5">
        <v>0</v>
      </c>
      <c r="H681" s="5">
        <v>0</v>
      </c>
    </row>
    <row r="682" spans="1:8" ht="15.75" x14ac:dyDescent="0.2">
      <c r="A682" s="12" t="s">
        <v>160</v>
      </c>
      <c r="B682" s="8" t="s">
        <v>135</v>
      </c>
      <c r="C682" s="8" t="s">
        <v>44</v>
      </c>
      <c r="D682" s="8" t="s">
        <v>15</v>
      </c>
      <c r="E682" s="8" t="s">
        <v>16</v>
      </c>
      <c r="F682" s="13">
        <f>F683+F705+F691+F696</f>
        <v>82543764.170000002</v>
      </c>
      <c r="G682" s="13">
        <f t="shared" ref="G682:H682" si="223">G683+G705+G691+G696</f>
        <v>47522250.450000003</v>
      </c>
      <c r="H682" s="13">
        <f t="shared" si="223"/>
        <v>58418678.280000001</v>
      </c>
    </row>
    <row r="683" spans="1:8" ht="47.25" x14ac:dyDescent="0.2">
      <c r="A683" s="4" t="s">
        <v>466</v>
      </c>
      <c r="B683" s="9" t="s">
        <v>135</v>
      </c>
      <c r="C683" s="9" t="s">
        <v>44</v>
      </c>
      <c r="D683" s="9" t="s">
        <v>104</v>
      </c>
      <c r="E683" s="9" t="s">
        <v>16</v>
      </c>
      <c r="F683" s="14">
        <f t="shared" ref="F683:H685" si="224">F684</f>
        <v>7633637</v>
      </c>
      <c r="G683" s="14">
        <f t="shared" si="224"/>
        <v>7937056</v>
      </c>
      <c r="H683" s="14">
        <f t="shared" si="224"/>
        <v>8254924</v>
      </c>
    </row>
    <row r="684" spans="1:8" ht="53.25" customHeight="1" x14ac:dyDescent="0.2">
      <c r="A684" s="4" t="s">
        <v>469</v>
      </c>
      <c r="B684" s="9" t="s">
        <v>135</v>
      </c>
      <c r="C684" s="9" t="s">
        <v>44</v>
      </c>
      <c r="D684" s="7" t="s">
        <v>329</v>
      </c>
      <c r="E684" s="9" t="s">
        <v>16</v>
      </c>
      <c r="F684" s="5">
        <f t="shared" si="224"/>
        <v>7633637</v>
      </c>
      <c r="G684" s="5">
        <f t="shared" si="224"/>
        <v>7937056</v>
      </c>
      <c r="H684" s="5">
        <f t="shared" si="224"/>
        <v>8254924</v>
      </c>
    </row>
    <row r="685" spans="1:8" ht="47.25" x14ac:dyDescent="0.2">
      <c r="A685" s="4" t="s">
        <v>348</v>
      </c>
      <c r="B685" s="9" t="s">
        <v>135</v>
      </c>
      <c r="C685" s="9" t="s">
        <v>44</v>
      </c>
      <c r="D685" s="7" t="s">
        <v>349</v>
      </c>
      <c r="E685" s="9" t="s">
        <v>16</v>
      </c>
      <c r="F685" s="5">
        <f t="shared" si="224"/>
        <v>7633637</v>
      </c>
      <c r="G685" s="5">
        <f t="shared" si="224"/>
        <v>7937056</v>
      </c>
      <c r="H685" s="5">
        <f t="shared" si="224"/>
        <v>8254924</v>
      </c>
    </row>
    <row r="686" spans="1:8" ht="110.25" x14ac:dyDescent="0.2">
      <c r="A686" s="4" t="s">
        <v>161</v>
      </c>
      <c r="B686" s="9" t="s">
        <v>135</v>
      </c>
      <c r="C686" s="9" t="s">
        <v>44</v>
      </c>
      <c r="D686" s="7" t="s">
        <v>350</v>
      </c>
      <c r="E686" s="9" t="s">
        <v>16</v>
      </c>
      <c r="F686" s="5">
        <f>F687+F689</f>
        <v>7633637</v>
      </c>
      <c r="G686" s="5">
        <f>G687+G689</f>
        <v>7937056</v>
      </c>
      <c r="H686" s="5">
        <f>H687+H689</f>
        <v>8254924</v>
      </c>
    </row>
    <row r="687" spans="1:8" ht="47.25" x14ac:dyDescent="0.2">
      <c r="A687" s="4" t="s">
        <v>34</v>
      </c>
      <c r="B687" s="9" t="s">
        <v>135</v>
      </c>
      <c r="C687" s="9" t="s">
        <v>44</v>
      </c>
      <c r="D687" s="7" t="s">
        <v>350</v>
      </c>
      <c r="E687" s="9" t="s">
        <v>35</v>
      </c>
      <c r="F687" s="5">
        <f>F688</f>
        <v>100000</v>
      </c>
      <c r="G687" s="5">
        <f>G688</f>
        <v>150000</v>
      </c>
      <c r="H687" s="5">
        <f>H688</f>
        <v>180000</v>
      </c>
    </row>
    <row r="688" spans="1:8" ht="47.25" x14ac:dyDescent="0.2">
      <c r="A688" s="10" t="s">
        <v>36</v>
      </c>
      <c r="B688" s="9" t="s">
        <v>135</v>
      </c>
      <c r="C688" s="9" t="s">
        <v>44</v>
      </c>
      <c r="D688" s="7" t="s">
        <v>350</v>
      </c>
      <c r="E688" s="9" t="s">
        <v>37</v>
      </c>
      <c r="F688" s="14">
        <v>100000</v>
      </c>
      <c r="G688" s="5">
        <v>150000</v>
      </c>
      <c r="H688" s="5">
        <v>180000</v>
      </c>
    </row>
    <row r="689" spans="1:8" ht="31.5" x14ac:dyDescent="0.2">
      <c r="A689" s="4" t="s">
        <v>66</v>
      </c>
      <c r="B689" s="9" t="s">
        <v>135</v>
      </c>
      <c r="C689" s="9" t="s">
        <v>44</v>
      </c>
      <c r="D689" s="7" t="s">
        <v>350</v>
      </c>
      <c r="E689" s="9" t="s">
        <v>67</v>
      </c>
      <c r="F689" s="5">
        <f>F690</f>
        <v>7533637</v>
      </c>
      <c r="G689" s="5">
        <f>G690</f>
        <v>7787056</v>
      </c>
      <c r="H689" s="5">
        <f>H690</f>
        <v>8074924</v>
      </c>
    </row>
    <row r="690" spans="1:8" ht="49.5" customHeight="1" x14ac:dyDescent="0.2">
      <c r="A690" s="4" t="s">
        <v>148</v>
      </c>
      <c r="B690" s="9" t="s">
        <v>135</v>
      </c>
      <c r="C690" s="9" t="s">
        <v>44</v>
      </c>
      <c r="D690" s="7" t="s">
        <v>350</v>
      </c>
      <c r="E690" s="9" t="s">
        <v>152</v>
      </c>
      <c r="F690" s="14">
        <v>7533637</v>
      </c>
      <c r="G690" s="5">
        <v>7787056</v>
      </c>
      <c r="H690" s="5">
        <v>8074924</v>
      </c>
    </row>
    <row r="691" spans="1:8" ht="67.5" customHeight="1" x14ac:dyDescent="0.2">
      <c r="A691" s="4" t="s">
        <v>470</v>
      </c>
      <c r="B691" s="7" t="s">
        <v>135</v>
      </c>
      <c r="C691" s="7" t="s">
        <v>44</v>
      </c>
      <c r="D691" s="7" t="s">
        <v>416</v>
      </c>
      <c r="E691" s="7" t="s">
        <v>16</v>
      </c>
      <c r="F691" s="14">
        <f>F692</f>
        <v>21302542.800000001</v>
      </c>
      <c r="G691" s="14">
        <f t="shared" ref="G691:H694" si="225">G692</f>
        <v>19841561.300000001</v>
      </c>
      <c r="H691" s="14">
        <f t="shared" si="225"/>
        <v>20678702.359999999</v>
      </c>
    </row>
    <row r="692" spans="1:8" ht="36.75" customHeight="1" x14ac:dyDescent="0.2">
      <c r="A692" s="4" t="s">
        <v>417</v>
      </c>
      <c r="B692" s="7" t="s">
        <v>135</v>
      </c>
      <c r="C692" s="7" t="s">
        <v>44</v>
      </c>
      <c r="D692" s="7" t="s">
        <v>418</v>
      </c>
      <c r="E692" s="7" t="s">
        <v>16</v>
      </c>
      <c r="F692" s="14">
        <f>F693</f>
        <v>21302542.800000001</v>
      </c>
      <c r="G692" s="14">
        <f t="shared" si="225"/>
        <v>19841561.300000001</v>
      </c>
      <c r="H692" s="14">
        <f t="shared" si="225"/>
        <v>20678702.359999999</v>
      </c>
    </row>
    <row r="693" spans="1:8" ht="49.5" customHeight="1" x14ac:dyDescent="0.2">
      <c r="A693" s="4" t="s">
        <v>419</v>
      </c>
      <c r="B693" s="7" t="s">
        <v>135</v>
      </c>
      <c r="C693" s="7" t="s">
        <v>44</v>
      </c>
      <c r="D693" s="7" t="s">
        <v>420</v>
      </c>
      <c r="E693" s="7" t="s">
        <v>16</v>
      </c>
      <c r="F693" s="14">
        <f>F694</f>
        <v>21302542.800000001</v>
      </c>
      <c r="G693" s="14">
        <f t="shared" si="225"/>
        <v>19841561.300000001</v>
      </c>
      <c r="H693" s="14">
        <f t="shared" si="225"/>
        <v>20678702.359999999</v>
      </c>
    </row>
    <row r="694" spans="1:8" ht="39" customHeight="1" x14ac:dyDescent="0.2">
      <c r="A694" s="4" t="s">
        <v>66</v>
      </c>
      <c r="B694" s="7" t="s">
        <v>135</v>
      </c>
      <c r="C694" s="7" t="s">
        <v>44</v>
      </c>
      <c r="D694" s="7" t="s">
        <v>420</v>
      </c>
      <c r="E694" s="7" t="s">
        <v>67</v>
      </c>
      <c r="F694" s="14">
        <f>F695</f>
        <v>21302542.800000001</v>
      </c>
      <c r="G694" s="14">
        <f t="shared" si="225"/>
        <v>19841561.300000001</v>
      </c>
      <c r="H694" s="14">
        <f t="shared" si="225"/>
        <v>20678702.359999999</v>
      </c>
    </row>
    <row r="695" spans="1:8" ht="49.5" customHeight="1" x14ac:dyDescent="0.2">
      <c r="A695" s="4" t="s">
        <v>148</v>
      </c>
      <c r="B695" s="7" t="s">
        <v>135</v>
      </c>
      <c r="C695" s="7" t="s">
        <v>44</v>
      </c>
      <c r="D695" s="7" t="s">
        <v>420</v>
      </c>
      <c r="E695" s="7" t="s">
        <v>152</v>
      </c>
      <c r="F695" s="14">
        <v>21302542.800000001</v>
      </c>
      <c r="G695" s="5">
        <v>19841561.300000001</v>
      </c>
      <c r="H695" s="5">
        <v>20678702.359999999</v>
      </c>
    </row>
    <row r="696" spans="1:8" ht="49.5" customHeight="1" x14ac:dyDescent="0.2">
      <c r="A696" s="4" t="s">
        <v>502</v>
      </c>
      <c r="B696" s="7" t="s">
        <v>135</v>
      </c>
      <c r="C696" s="7" t="s">
        <v>44</v>
      </c>
      <c r="D696" s="7" t="s">
        <v>503</v>
      </c>
      <c r="E696" s="7" t="s">
        <v>16</v>
      </c>
      <c r="F696" s="14">
        <f>F697</f>
        <v>0</v>
      </c>
      <c r="G696" s="14">
        <f t="shared" ref="G696:H696" si="226">G697</f>
        <v>19743633.149999999</v>
      </c>
      <c r="H696" s="14">
        <f t="shared" si="226"/>
        <v>29485051.920000002</v>
      </c>
    </row>
    <row r="697" spans="1:8" ht="82.5" customHeight="1" x14ac:dyDescent="0.2">
      <c r="A697" s="4" t="s">
        <v>504</v>
      </c>
      <c r="B697" s="7" t="s">
        <v>135</v>
      </c>
      <c r="C697" s="7" t="s">
        <v>44</v>
      </c>
      <c r="D697" s="7" t="s">
        <v>506</v>
      </c>
      <c r="E697" s="7" t="s">
        <v>16</v>
      </c>
      <c r="F697" s="14">
        <f>F698+F702</f>
        <v>0</v>
      </c>
      <c r="G697" s="14">
        <f t="shared" ref="G697:H697" si="227">G698+G702</f>
        <v>19743633.149999999</v>
      </c>
      <c r="H697" s="14">
        <f t="shared" si="227"/>
        <v>29485051.920000002</v>
      </c>
    </row>
    <row r="698" spans="1:8" ht="87.75" customHeight="1" x14ac:dyDescent="0.2">
      <c r="A698" s="4" t="s">
        <v>526</v>
      </c>
      <c r="B698" s="7" t="s">
        <v>135</v>
      </c>
      <c r="C698" s="7" t="s">
        <v>44</v>
      </c>
      <c r="D698" s="7" t="s">
        <v>525</v>
      </c>
      <c r="E698" s="7" t="s">
        <v>16</v>
      </c>
      <c r="F698" s="14">
        <f>F699</f>
        <v>0</v>
      </c>
      <c r="G698" s="14">
        <f t="shared" ref="G698:H698" si="228">G699</f>
        <v>19743633.149999999</v>
      </c>
      <c r="H698" s="14">
        <f t="shared" si="228"/>
        <v>20451451.920000002</v>
      </c>
    </row>
    <row r="699" spans="1:8" ht="35.25" customHeight="1" x14ac:dyDescent="0.2">
      <c r="A699" s="4" t="s">
        <v>66</v>
      </c>
      <c r="B699" s="7" t="s">
        <v>135</v>
      </c>
      <c r="C699" s="7" t="s">
        <v>44</v>
      </c>
      <c r="D699" s="7" t="s">
        <v>525</v>
      </c>
      <c r="E699" s="7" t="s">
        <v>67</v>
      </c>
      <c r="F699" s="14">
        <f>F700+F701</f>
        <v>0</v>
      </c>
      <c r="G699" s="14">
        <f t="shared" ref="G699:H699" si="229">G700+G701</f>
        <v>19743633.149999999</v>
      </c>
      <c r="H699" s="14">
        <f t="shared" si="229"/>
        <v>20451451.920000002</v>
      </c>
    </row>
    <row r="700" spans="1:8" ht="49.5" customHeight="1" x14ac:dyDescent="0.2">
      <c r="A700" s="4" t="s">
        <v>195</v>
      </c>
      <c r="B700" s="7" t="s">
        <v>135</v>
      </c>
      <c r="C700" s="7" t="s">
        <v>44</v>
      </c>
      <c r="D700" s="7" t="s">
        <v>525</v>
      </c>
      <c r="E700" s="7" t="s">
        <v>197</v>
      </c>
      <c r="F700" s="14">
        <v>0</v>
      </c>
      <c r="G700" s="5">
        <v>15743633.15</v>
      </c>
      <c r="H700" s="5">
        <v>16451451.92</v>
      </c>
    </row>
    <row r="701" spans="1:8" ht="49.5" customHeight="1" x14ac:dyDescent="0.2">
      <c r="A701" s="4" t="s">
        <v>148</v>
      </c>
      <c r="B701" s="7" t="s">
        <v>135</v>
      </c>
      <c r="C701" s="7" t="s">
        <v>44</v>
      </c>
      <c r="D701" s="7" t="s">
        <v>525</v>
      </c>
      <c r="E701" s="7" t="s">
        <v>152</v>
      </c>
      <c r="F701" s="14">
        <v>0</v>
      </c>
      <c r="G701" s="5">
        <v>4000000</v>
      </c>
      <c r="H701" s="5">
        <v>4000000</v>
      </c>
    </row>
    <row r="702" spans="1:8" ht="72.75" customHeight="1" x14ac:dyDescent="0.2">
      <c r="A702" s="4" t="s">
        <v>477</v>
      </c>
      <c r="B702" s="7" t="s">
        <v>135</v>
      </c>
      <c r="C702" s="7" t="s">
        <v>44</v>
      </c>
      <c r="D702" s="7" t="s">
        <v>505</v>
      </c>
      <c r="E702" s="7" t="s">
        <v>16</v>
      </c>
      <c r="F702" s="14">
        <f>F703</f>
        <v>0</v>
      </c>
      <c r="G702" s="14">
        <f t="shared" ref="G702:H703" si="230">G703</f>
        <v>0</v>
      </c>
      <c r="H702" s="14">
        <f t="shared" si="230"/>
        <v>9033600</v>
      </c>
    </row>
    <row r="703" spans="1:8" ht="49.5" customHeight="1" x14ac:dyDescent="0.2">
      <c r="A703" s="4" t="s">
        <v>165</v>
      </c>
      <c r="B703" s="7" t="s">
        <v>135</v>
      </c>
      <c r="C703" s="7" t="s">
        <v>44</v>
      </c>
      <c r="D703" s="7" t="s">
        <v>505</v>
      </c>
      <c r="E703" s="7" t="s">
        <v>167</v>
      </c>
      <c r="F703" s="14">
        <f>F704</f>
        <v>0</v>
      </c>
      <c r="G703" s="14">
        <f t="shared" si="230"/>
        <v>0</v>
      </c>
      <c r="H703" s="14">
        <f t="shared" si="230"/>
        <v>9033600</v>
      </c>
    </row>
    <row r="704" spans="1:8" ht="22.5" customHeight="1" x14ac:dyDescent="0.2">
      <c r="A704" s="4" t="s">
        <v>166</v>
      </c>
      <c r="B704" s="7" t="s">
        <v>135</v>
      </c>
      <c r="C704" s="7" t="s">
        <v>44</v>
      </c>
      <c r="D704" s="7" t="s">
        <v>505</v>
      </c>
      <c r="E704" s="7" t="s">
        <v>168</v>
      </c>
      <c r="F704" s="14">
        <v>0</v>
      </c>
      <c r="G704" s="5">
        <v>0</v>
      </c>
      <c r="H704" s="5">
        <v>9033600</v>
      </c>
    </row>
    <row r="705" spans="1:8" ht="47.25" x14ac:dyDescent="0.2">
      <c r="A705" s="10" t="s">
        <v>19</v>
      </c>
      <c r="B705" s="9" t="s">
        <v>135</v>
      </c>
      <c r="C705" s="9" t="s">
        <v>44</v>
      </c>
      <c r="D705" s="9" t="s">
        <v>20</v>
      </c>
      <c r="E705" s="9" t="s">
        <v>16</v>
      </c>
      <c r="F705" s="5">
        <f t="shared" ref="F705:H706" si="231">F706</f>
        <v>53607584.369999997</v>
      </c>
      <c r="G705" s="5">
        <f t="shared" si="231"/>
        <v>0</v>
      </c>
      <c r="H705" s="5">
        <f t="shared" si="231"/>
        <v>0</v>
      </c>
    </row>
    <row r="706" spans="1:8" ht="47.25" x14ac:dyDescent="0.2">
      <c r="A706" s="10" t="s">
        <v>21</v>
      </c>
      <c r="B706" s="9" t="s">
        <v>135</v>
      </c>
      <c r="C706" s="9" t="s">
        <v>44</v>
      </c>
      <c r="D706" s="9" t="s">
        <v>22</v>
      </c>
      <c r="E706" s="9" t="s">
        <v>16</v>
      </c>
      <c r="F706" s="5">
        <f t="shared" si="231"/>
        <v>53607584.369999997</v>
      </c>
      <c r="G706" s="5">
        <f t="shared" si="231"/>
        <v>0</v>
      </c>
      <c r="H706" s="5">
        <f t="shared" si="231"/>
        <v>0</v>
      </c>
    </row>
    <row r="707" spans="1:8" ht="15.75" x14ac:dyDescent="0.2">
      <c r="A707" s="10" t="s">
        <v>23</v>
      </c>
      <c r="B707" s="9" t="s">
        <v>135</v>
      </c>
      <c r="C707" s="9" t="s">
        <v>44</v>
      </c>
      <c r="D707" s="9" t="s">
        <v>24</v>
      </c>
      <c r="E707" s="9" t="s">
        <v>16</v>
      </c>
      <c r="F707" s="5">
        <f>F708+F711+F717+F724</f>
        <v>53607584.369999997</v>
      </c>
      <c r="G707" s="5">
        <f t="shared" ref="G707:H707" si="232">G708+G711+G717+G724</f>
        <v>0</v>
      </c>
      <c r="H707" s="5">
        <f t="shared" si="232"/>
        <v>0</v>
      </c>
    </row>
    <row r="708" spans="1:8" ht="94.5" x14ac:dyDescent="0.2">
      <c r="A708" s="4" t="s">
        <v>449</v>
      </c>
      <c r="B708" s="7" t="s">
        <v>135</v>
      </c>
      <c r="C708" s="7" t="s">
        <v>44</v>
      </c>
      <c r="D708" s="7" t="s">
        <v>450</v>
      </c>
      <c r="E708" s="7" t="s">
        <v>16</v>
      </c>
      <c r="F708" s="5">
        <f>F709</f>
        <v>1500000</v>
      </c>
      <c r="G708" s="5">
        <f t="shared" ref="G708:H709" si="233">G709</f>
        <v>0</v>
      </c>
      <c r="H708" s="5">
        <f t="shared" si="233"/>
        <v>0</v>
      </c>
    </row>
    <row r="709" spans="1:8" ht="31.5" x14ac:dyDescent="0.2">
      <c r="A709" s="4" t="s">
        <v>66</v>
      </c>
      <c r="B709" s="7" t="s">
        <v>135</v>
      </c>
      <c r="C709" s="7" t="s">
        <v>44</v>
      </c>
      <c r="D709" s="7" t="s">
        <v>450</v>
      </c>
      <c r="E709" s="7" t="s">
        <v>67</v>
      </c>
      <c r="F709" s="5">
        <f>F710</f>
        <v>1500000</v>
      </c>
      <c r="G709" s="5">
        <f t="shared" si="233"/>
        <v>0</v>
      </c>
      <c r="H709" s="5">
        <f t="shared" si="233"/>
        <v>0</v>
      </c>
    </row>
    <row r="710" spans="1:8" ht="31.5" x14ac:dyDescent="0.2">
      <c r="A710" s="4" t="s">
        <v>195</v>
      </c>
      <c r="B710" s="7" t="s">
        <v>135</v>
      </c>
      <c r="C710" s="7" t="s">
        <v>44</v>
      </c>
      <c r="D710" s="7" t="s">
        <v>450</v>
      </c>
      <c r="E710" s="7" t="s">
        <v>197</v>
      </c>
      <c r="F710" s="5">
        <v>1500000</v>
      </c>
      <c r="G710" s="5">
        <v>0</v>
      </c>
      <c r="H710" s="5">
        <v>0</v>
      </c>
    </row>
    <row r="711" spans="1:8" ht="115.5" customHeight="1" x14ac:dyDescent="0.2">
      <c r="A711" s="4" t="s">
        <v>196</v>
      </c>
      <c r="B711" s="7" t="s">
        <v>135</v>
      </c>
      <c r="C711" s="7" t="s">
        <v>44</v>
      </c>
      <c r="D711" s="7" t="s">
        <v>198</v>
      </c>
      <c r="E711" s="7" t="s">
        <v>16</v>
      </c>
      <c r="F711" s="5">
        <f>F712+F714</f>
        <v>19243064.369999997</v>
      </c>
      <c r="G711" s="5">
        <f>G712+G714</f>
        <v>0</v>
      </c>
      <c r="H711" s="5">
        <f>H712+H714</f>
        <v>0</v>
      </c>
    </row>
    <row r="712" spans="1:8" ht="47.25" hidden="1" x14ac:dyDescent="0.2">
      <c r="A712" s="4" t="s">
        <v>34</v>
      </c>
      <c r="B712" s="7" t="s">
        <v>135</v>
      </c>
      <c r="C712" s="7" t="s">
        <v>44</v>
      </c>
      <c r="D712" s="7" t="s">
        <v>198</v>
      </c>
      <c r="E712" s="7" t="s">
        <v>35</v>
      </c>
      <c r="F712" s="5">
        <f>F713</f>
        <v>0</v>
      </c>
      <c r="G712" s="5">
        <f>G713</f>
        <v>0</v>
      </c>
      <c r="H712" s="5">
        <f>H713</f>
        <v>0</v>
      </c>
    </row>
    <row r="713" spans="1:8" ht="47.25" hidden="1" x14ac:dyDescent="0.2">
      <c r="A713" s="4" t="s">
        <v>36</v>
      </c>
      <c r="B713" s="7" t="s">
        <v>135</v>
      </c>
      <c r="C713" s="7" t="s">
        <v>44</v>
      </c>
      <c r="D713" s="7" t="s">
        <v>198</v>
      </c>
      <c r="E713" s="7" t="s">
        <v>37</v>
      </c>
      <c r="F713" s="5">
        <v>0</v>
      </c>
      <c r="G713" s="5">
        <v>0</v>
      </c>
      <c r="H713" s="5">
        <v>0</v>
      </c>
    </row>
    <row r="714" spans="1:8" ht="31.5" x14ac:dyDescent="0.2">
      <c r="A714" s="4" t="s">
        <v>66</v>
      </c>
      <c r="B714" s="7" t="s">
        <v>135</v>
      </c>
      <c r="C714" s="7" t="s">
        <v>44</v>
      </c>
      <c r="D714" s="7" t="s">
        <v>198</v>
      </c>
      <c r="E714" s="7" t="s">
        <v>67</v>
      </c>
      <c r="F714" s="5">
        <f>F715+F716</f>
        <v>19243064.369999997</v>
      </c>
      <c r="G714" s="5">
        <f>G715+G716</f>
        <v>0</v>
      </c>
      <c r="H714" s="5">
        <f>H715+H716</f>
        <v>0</v>
      </c>
    </row>
    <row r="715" spans="1:8" ht="31.5" x14ac:dyDescent="0.2">
      <c r="A715" s="4" t="s">
        <v>195</v>
      </c>
      <c r="B715" s="7" t="s">
        <v>135</v>
      </c>
      <c r="C715" s="7" t="s">
        <v>44</v>
      </c>
      <c r="D715" s="7" t="s">
        <v>198</v>
      </c>
      <c r="E715" s="7" t="s">
        <v>197</v>
      </c>
      <c r="F715" s="5">
        <v>15243064.369999999</v>
      </c>
      <c r="G715" s="5">
        <v>0</v>
      </c>
      <c r="H715" s="5">
        <v>0</v>
      </c>
    </row>
    <row r="716" spans="1:8" ht="47.25" x14ac:dyDescent="0.2">
      <c r="A716" s="4" t="s">
        <v>148</v>
      </c>
      <c r="B716" s="7" t="s">
        <v>135</v>
      </c>
      <c r="C716" s="7" t="s">
        <v>44</v>
      </c>
      <c r="D716" s="7" t="s">
        <v>198</v>
      </c>
      <c r="E716" s="7" t="s">
        <v>152</v>
      </c>
      <c r="F716" s="5">
        <v>4000000</v>
      </c>
      <c r="G716" s="5">
        <v>0</v>
      </c>
      <c r="H716" s="5">
        <v>0</v>
      </c>
    </row>
    <row r="717" spans="1:8" ht="63" x14ac:dyDescent="0.2">
      <c r="A717" s="4" t="s">
        <v>477</v>
      </c>
      <c r="B717" s="7" t="s">
        <v>135</v>
      </c>
      <c r="C717" s="7" t="s">
        <v>44</v>
      </c>
      <c r="D717" s="7" t="s">
        <v>476</v>
      </c>
      <c r="E717" s="7" t="s">
        <v>16</v>
      </c>
      <c r="F717" s="5">
        <f>F718+F720+F722</f>
        <v>32864520</v>
      </c>
      <c r="G717" s="5">
        <f t="shared" ref="G717:H717" si="234">G718+G720+G722</f>
        <v>0</v>
      </c>
      <c r="H717" s="5">
        <f t="shared" si="234"/>
        <v>0</v>
      </c>
    </row>
    <row r="718" spans="1:8" ht="47.25" hidden="1" x14ac:dyDescent="0.2">
      <c r="A718" s="4" t="s">
        <v>34</v>
      </c>
      <c r="B718" s="7" t="s">
        <v>135</v>
      </c>
      <c r="C718" s="7" t="s">
        <v>44</v>
      </c>
      <c r="D718" s="7" t="s">
        <v>476</v>
      </c>
      <c r="E718" s="7" t="s">
        <v>35</v>
      </c>
      <c r="F718" s="5">
        <f>F719</f>
        <v>0</v>
      </c>
      <c r="G718" s="5">
        <f t="shared" ref="G718:H718" si="235">G719</f>
        <v>0</v>
      </c>
      <c r="H718" s="5">
        <f t="shared" si="235"/>
        <v>0</v>
      </c>
    </row>
    <row r="719" spans="1:8" ht="47.25" hidden="1" x14ac:dyDescent="0.2">
      <c r="A719" s="4" t="s">
        <v>36</v>
      </c>
      <c r="B719" s="7" t="s">
        <v>135</v>
      </c>
      <c r="C719" s="7" t="s">
        <v>44</v>
      </c>
      <c r="D719" s="7" t="s">
        <v>476</v>
      </c>
      <c r="E719" s="7" t="s">
        <v>37</v>
      </c>
      <c r="F719" s="5">
        <v>0</v>
      </c>
      <c r="G719" s="5">
        <v>0</v>
      </c>
      <c r="H719" s="5">
        <v>0</v>
      </c>
    </row>
    <row r="720" spans="1:8" ht="31.5" x14ac:dyDescent="0.2">
      <c r="A720" s="4" t="s">
        <v>66</v>
      </c>
      <c r="B720" s="7" t="s">
        <v>135</v>
      </c>
      <c r="C720" s="7" t="s">
        <v>44</v>
      </c>
      <c r="D720" s="7" t="s">
        <v>476</v>
      </c>
      <c r="E720" s="7" t="s">
        <v>67</v>
      </c>
      <c r="F720" s="5">
        <f>F721</f>
        <v>10280520</v>
      </c>
      <c r="G720" s="5">
        <f t="shared" ref="G720:H720" si="236">G721</f>
        <v>0</v>
      </c>
      <c r="H720" s="5">
        <f t="shared" si="236"/>
        <v>0</v>
      </c>
    </row>
    <row r="721" spans="1:8" ht="47.25" x14ac:dyDescent="0.2">
      <c r="A721" s="4" t="s">
        <v>148</v>
      </c>
      <c r="B721" s="7" t="s">
        <v>135</v>
      </c>
      <c r="C721" s="7" t="s">
        <v>44</v>
      </c>
      <c r="D721" s="7" t="s">
        <v>476</v>
      </c>
      <c r="E721" s="7" t="s">
        <v>152</v>
      </c>
      <c r="F721" s="5">
        <v>10280520</v>
      </c>
      <c r="G721" s="5">
        <v>0</v>
      </c>
      <c r="H721" s="5">
        <v>0</v>
      </c>
    </row>
    <row r="722" spans="1:8" ht="47.25" x14ac:dyDescent="0.2">
      <c r="A722" s="4" t="s">
        <v>165</v>
      </c>
      <c r="B722" s="7" t="s">
        <v>135</v>
      </c>
      <c r="C722" s="7" t="s">
        <v>44</v>
      </c>
      <c r="D722" s="7" t="s">
        <v>476</v>
      </c>
      <c r="E722" s="7" t="s">
        <v>167</v>
      </c>
      <c r="F722" s="5">
        <f>F723</f>
        <v>22584000</v>
      </c>
      <c r="G722" s="5">
        <f t="shared" ref="G722:H722" si="237">G723</f>
        <v>0</v>
      </c>
      <c r="H722" s="5">
        <f t="shared" si="237"/>
        <v>0</v>
      </c>
    </row>
    <row r="723" spans="1:8" ht="15.75" x14ac:dyDescent="0.2">
      <c r="A723" s="4" t="s">
        <v>166</v>
      </c>
      <c r="B723" s="7" t="s">
        <v>135</v>
      </c>
      <c r="C723" s="7" t="s">
        <v>44</v>
      </c>
      <c r="D723" s="7" t="s">
        <v>476</v>
      </c>
      <c r="E723" s="7" t="s">
        <v>168</v>
      </c>
      <c r="F723" s="5">
        <v>22584000</v>
      </c>
      <c r="G723" s="5">
        <v>0</v>
      </c>
      <c r="H723" s="5">
        <v>0</v>
      </c>
    </row>
    <row r="724" spans="1:8" ht="78.75" hidden="1" x14ac:dyDescent="0.2">
      <c r="A724" s="4" t="s">
        <v>421</v>
      </c>
      <c r="B724" s="7" t="s">
        <v>135</v>
      </c>
      <c r="C724" s="7" t="s">
        <v>44</v>
      </c>
      <c r="D724" s="7" t="s">
        <v>422</v>
      </c>
      <c r="E724" s="7" t="s">
        <v>16</v>
      </c>
      <c r="F724" s="5">
        <f>F725</f>
        <v>0</v>
      </c>
      <c r="G724" s="5">
        <f t="shared" ref="G724:H724" si="238">G725</f>
        <v>0</v>
      </c>
      <c r="H724" s="5">
        <f t="shared" si="238"/>
        <v>0</v>
      </c>
    </row>
    <row r="725" spans="1:8" ht="47.25" hidden="1" x14ac:dyDescent="0.2">
      <c r="A725" s="4" t="s">
        <v>165</v>
      </c>
      <c r="B725" s="7" t="s">
        <v>135</v>
      </c>
      <c r="C725" s="7" t="s">
        <v>44</v>
      </c>
      <c r="D725" s="7" t="s">
        <v>422</v>
      </c>
      <c r="E725" s="7" t="s">
        <v>167</v>
      </c>
      <c r="F725" s="5">
        <f>F726</f>
        <v>0</v>
      </c>
      <c r="G725" s="5">
        <f t="shared" ref="G725:H725" si="239">G726</f>
        <v>0</v>
      </c>
      <c r="H725" s="5">
        <f t="shared" si="239"/>
        <v>0</v>
      </c>
    </row>
    <row r="726" spans="1:8" ht="15.75" hidden="1" x14ac:dyDescent="0.2">
      <c r="A726" s="4" t="s">
        <v>166</v>
      </c>
      <c r="B726" s="7" t="s">
        <v>135</v>
      </c>
      <c r="C726" s="7" t="s">
        <v>44</v>
      </c>
      <c r="D726" s="7" t="s">
        <v>422</v>
      </c>
      <c r="E726" s="7" t="s">
        <v>168</v>
      </c>
      <c r="F726" s="5"/>
      <c r="G726" s="5"/>
      <c r="H726" s="5"/>
    </row>
    <row r="727" spans="1:8" ht="23.25" customHeight="1" x14ac:dyDescent="0.2">
      <c r="A727" s="12" t="s">
        <v>162</v>
      </c>
      <c r="B727" s="8" t="s">
        <v>56</v>
      </c>
      <c r="C727" s="8" t="s">
        <v>14</v>
      </c>
      <c r="D727" s="8" t="s">
        <v>15</v>
      </c>
      <c r="E727" s="8" t="s">
        <v>16</v>
      </c>
      <c r="F727" s="13">
        <f>F728</f>
        <v>12703875.539999999</v>
      </c>
      <c r="G727" s="13">
        <f t="shared" ref="G727:H728" si="240">G728</f>
        <v>4793588.63</v>
      </c>
      <c r="H727" s="13">
        <f t="shared" si="240"/>
        <v>4798828.5199999996</v>
      </c>
    </row>
    <row r="728" spans="1:8" ht="15.75" x14ac:dyDescent="0.2">
      <c r="A728" s="12" t="s">
        <v>163</v>
      </c>
      <c r="B728" s="8" t="s">
        <v>56</v>
      </c>
      <c r="C728" s="8" t="s">
        <v>18</v>
      </c>
      <c r="D728" s="8" t="s">
        <v>15</v>
      </c>
      <c r="E728" s="8" t="s">
        <v>16</v>
      </c>
      <c r="F728" s="13">
        <f>F729</f>
        <v>12703875.539999999</v>
      </c>
      <c r="G728" s="13">
        <f t="shared" si="240"/>
        <v>4793588.63</v>
      </c>
      <c r="H728" s="13">
        <f t="shared" si="240"/>
        <v>4798828.5199999996</v>
      </c>
    </row>
    <row r="729" spans="1:8" ht="63" x14ac:dyDescent="0.2">
      <c r="A729" s="4" t="s">
        <v>471</v>
      </c>
      <c r="B729" s="7" t="s">
        <v>56</v>
      </c>
      <c r="C729" s="7" t="s">
        <v>18</v>
      </c>
      <c r="D729" s="7" t="s">
        <v>164</v>
      </c>
      <c r="E729" s="7" t="s">
        <v>16</v>
      </c>
      <c r="F729" s="5">
        <f>F730+F734+F740+F747</f>
        <v>12703875.539999999</v>
      </c>
      <c r="G729" s="5">
        <f>G730+G734+G740+G747</f>
        <v>4793588.63</v>
      </c>
      <c r="H729" s="5">
        <f>H730+H734+H740+H747</f>
        <v>4798828.5199999996</v>
      </c>
    </row>
    <row r="730" spans="1:8" ht="31.5" x14ac:dyDescent="0.2">
      <c r="A730" s="4" t="s">
        <v>351</v>
      </c>
      <c r="B730" s="7" t="s">
        <v>56</v>
      </c>
      <c r="C730" s="7" t="s">
        <v>18</v>
      </c>
      <c r="D730" s="7" t="s">
        <v>219</v>
      </c>
      <c r="E730" s="7" t="s">
        <v>16</v>
      </c>
      <c r="F730" s="5">
        <f t="shared" ref="F730:H731" si="241">F731</f>
        <v>2320000</v>
      </c>
      <c r="G730" s="5">
        <f t="shared" si="241"/>
        <v>2552000</v>
      </c>
      <c r="H730" s="5">
        <f t="shared" si="241"/>
        <v>2552000</v>
      </c>
    </row>
    <row r="731" spans="1:8" ht="31.5" x14ac:dyDescent="0.2">
      <c r="A731" s="4" t="s">
        <v>352</v>
      </c>
      <c r="B731" s="7" t="s">
        <v>56</v>
      </c>
      <c r="C731" s="7" t="s">
        <v>18</v>
      </c>
      <c r="D731" s="7" t="s">
        <v>353</v>
      </c>
      <c r="E731" s="7" t="s">
        <v>16</v>
      </c>
      <c r="F731" s="5">
        <f>F732</f>
        <v>2320000</v>
      </c>
      <c r="G731" s="5">
        <f t="shared" si="241"/>
        <v>2552000</v>
      </c>
      <c r="H731" s="5">
        <f t="shared" si="241"/>
        <v>2552000</v>
      </c>
    </row>
    <row r="732" spans="1:8" ht="47.25" x14ac:dyDescent="0.2">
      <c r="A732" s="4" t="s">
        <v>62</v>
      </c>
      <c r="B732" s="7" t="s">
        <v>56</v>
      </c>
      <c r="C732" s="7" t="s">
        <v>18</v>
      </c>
      <c r="D732" s="7" t="s">
        <v>353</v>
      </c>
      <c r="E732" s="7" t="s">
        <v>63</v>
      </c>
      <c r="F732" s="5">
        <f>F733</f>
        <v>2320000</v>
      </c>
      <c r="G732" s="5">
        <f t="shared" ref="G732:H732" si="242">G733</f>
        <v>2552000</v>
      </c>
      <c r="H732" s="5">
        <f t="shared" si="242"/>
        <v>2552000</v>
      </c>
    </row>
    <row r="733" spans="1:8" ht="15.75" x14ac:dyDescent="0.2">
      <c r="A733" s="4" t="s">
        <v>110</v>
      </c>
      <c r="B733" s="7" t="s">
        <v>56</v>
      </c>
      <c r="C733" s="7" t="s">
        <v>18</v>
      </c>
      <c r="D733" s="7" t="s">
        <v>353</v>
      </c>
      <c r="E733" s="7" t="s">
        <v>111</v>
      </c>
      <c r="F733" s="5">
        <v>2320000</v>
      </c>
      <c r="G733" s="5">
        <v>2552000</v>
      </c>
      <c r="H733" s="5">
        <v>2552000</v>
      </c>
    </row>
    <row r="734" spans="1:8" ht="63" x14ac:dyDescent="0.2">
      <c r="A734" s="4" t="s">
        <v>354</v>
      </c>
      <c r="B734" s="7" t="s">
        <v>56</v>
      </c>
      <c r="C734" s="7" t="s">
        <v>18</v>
      </c>
      <c r="D734" s="7" t="s">
        <v>220</v>
      </c>
      <c r="E734" s="7" t="s">
        <v>16</v>
      </c>
      <c r="F734" s="5">
        <f t="shared" ref="F734:H736" si="243">F735</f>
        <v>1500000</v>
      </c>
      <c r="G734" s="5">
        <f t="shared" si="243"/>
        <v>1650000</v>
      </c>
      <c r="H734" s="5">
        <f t="shared" si="243"/>
        <v>1650000</v>
      </c>
    </row>
    <row r="735" spans="1:8" ht="63" x14ac:dyDescent="0.2">
      <c r="A735" s="4" t="s">
        <v>218</v>
      </c>
      <c r="B735" s="7" t="s">
        <v>56</v>
      </c>
      <c r="C735" s="7" t="s">
        <v>18</v>
      </c>
      <c r="D735" s="7" t="s">
        <v>355</v>
      </c>
      <c r="E735" s="7" t="s">
        <v>16</v>
      </c>
      <c r="F735" s="5">
        <f>F736+F738</f>
        <v>1500000</v>
      </c>
      <c r="G735" s="5">
        <f t="shared" ref="G735:H735" si="244">G736+G738</f>
        <v>1650000</v>
      </c>
      <c r="H735" s="5">
        <f t="shared" si="244"/>
        <v>1650000</v>
      </c>
    </row>
    <row r="736" spans="1:8" ht="97.5" customHeight="1" x14ac:dyDescent="0.2">
      <c r="A736" s="4" t="s">
        <v>70</v>
      </c>
      <c r="B736" s="7" t="s">
        <v>56</v>
      </c>
      <c r="C736" s="7" t="s">
        <v>18</v>
      </c>
      <c r="D736" s="7" t="s">
        <v>355</v>
      </c>
      <c r="E736" s="7" t="s">
        <v>27</v>
      </c>
      <c r="F736" s="5">
        <f t="shared" si="243"/>
        <v>1500000</v>
      </c>
      <c r="G736" s="5">
        <f t="shared" si="243"/>
        <v>1650000</v>
      </c>
      <c r="H736" s="5">
        <f t="shared" si="243"/>
        <v>1650000</v>
      </c>
    </row>
    <row r="737" spans="1:8" ht="47.25" x14ac:dyDescent="0.2">
      <c r="A737" s="4" t="s">
        <v>28</v>
      </c>
      <c r="B737" s="7" t="s">
        <v>56</v>
      </c>
      <c r="C737" s="7" t="s">
        <v>18</v>
      </c>
      <c r="D737" s="7" t="s">
        <v>355</v>
      </c>
      <c r="E737" s="7" t="s">
        <v>29</v>
      </c>
      <c r="F737" s="5">
        <v>1500000</v>
      </c>
      <c r="G737" s="5">
        <v>1650000</v>
      </c>
      <c r="H737" s="5">
        <v>1650000</v>
      </c>
    </row>
    <row r="738" spans="1:8" ht="47.25" hidden="1" x14ac:dyDescent="0.2">
      <c r="A738" s="4" t="s">
        <v>34</v>
      </c>
      <c r="B738" s="7" t="s">
        <v>56</v>
      </c>
      <c r="C738" s="7" t="s">
        <v>18</v>
      </c>
      <c r="D738" s="7" t="s">
        <v>355</v>
      </c>
      <c r="E738" s="7" t="s">
        <v>35</v>
      </c>
      <c r="F738" s="5">
        <f>F739</f>
        <v>0</v>
      </c>
      <c r="G738" s="5">
        <f t="shared" ref="G738:H738" si="245">G739</f>
        <v>0</v>
      </c>
      <c r="H738" s="5">
        <f t="shared" si="245"/>
        <v>0</v>
      </c>
    </row>
    <row r="739" spans="1:8" ht="47.25" hidden="1" x14ac:dyDescent="0.2">
      <c r="A739" s="4" t="s">
        <v>36</v>
      </c>
      <c r="B739" s="7" t="s">
        <v>56</v>
      </c>
      <c r="C739" s="7" t="s">
        <v>18</v>
      </c>
      <c r="D739" s="7" t="s">
        <v>355</v>
      </c>
      <c r="E739" s="7" t="s">
        <v>37</v>
      </c>
      <c r="F739" s="5"/>
      <c r="G739" s="5"/>
      <c r="H739" s="5"/>
    </row>
    <row r="740" spans="1:8" ht="47.25" x14ac:dyDescent="0.2">
      <c r="A740" s="4" t="s">
        <v>356</v>
      </c>
      <c r="B740" s="7" t="s">
        <v>56</v>
      </c>
      <c r="C740" s="7" t="s">
        <v>18</v>
      </c>
      <c r="D740" s="7" t="s">
        <v>232</v>
      </c>
      <c r="E740" s="7" t="s">
        <v>16</v>
      </c>
      <c r="F740" s="5">
        <f>F741+F744</f>
        <v>873867.54</v>
      </c>
      <c r="G740" s="5">
        <f t="shared" ref="G740:H740" si="246">G741+G744</f>
        <v>304088.63</v>
      </c>
      <c r="H740" s="5">
        <f t="shared" si="246"/>
        <v>309328.52</v>
      </c>
    </row>
    <row r="741" spans="1:8" ht="31.5" x14ac:dyDescent="0.2">
      <c r="A741" s="4" t="s">
        <v>481</v>
      </c>
      <c r="B741" s="7" t="s">
        <v>56</v>
      </c>
      <c r="C741" s="7" t="s">
        <v>18</v>
      </c>
      <c r="D741" s="7" t="s">
        <v>482</v>
      </c>
      <c r="E741" s="7" t="s">
        <v>16</v>
      </c>
      <c r="F741" s="5">
        <f>F742</f>
        <v>355000</v>
      </c>
      <c r="G741" s="5">
        <f t="shared" ref="G741:H742" si="247">G742</f>
        <v>0</v>
      </c>
      <c r="H741" s="5">
        <f t="shared" si="247"/>
        <v>0</v>
      </c>
    </row>
    <row r="742" spans="1:8" ht="47.25" x14ac:dyDescent="0.2">
      <c r="A742" s="4" t="s">
        <v>34</v>
      </c>
      <c r="B742" s="7" t="s">
        <v>56</v>
      </c>
      <c r="C742" s="7" t="s">
        <v>18</v>
      </c>
      <c r="D742" s="7" t="s">
        <v>482</v>
      </c>
      <c r="E742" s="7" t="s">
        <v>35</v>
      </c>
      <c r="F742" s="5">
        <f>F743</f>
        <v>355000</v>
      </c>
      <c r="G742" s="5">
        <f t="shared" si="247"/>
        <v>0</v>
      </c>
      <c r="H742" s="5">
        <f t="shared" si="247"/>
        <v>0</v>
      </c>
    </row>
    <row r="743" spans="1:8" ht="47.25" x14ac:dyDescent="0.2">
      <c r="A743" s="4" t="s">
        <v>36</v>
      </c>
      <c r="B743" s="7" t="s">
        <v>56</v>
      </c>
      <c r="C743" s="7" t="s">
        <v>18</v>
      </c>
      <c r="D743" s="7" t="s">
        <v>482</v>
      </c>
      <c r="E743" s="7" t="s">
        <v>37</v>
      </c>
      <c r="F743" s="5">
        <v>355000</v>
      </c>
      <c r="G743" s="5">
        <v>0</v>
      </c>
      <c r="H743" s="5">
        <v>0</v>
      </c>
    </row>
    <row r="744" spans="1:8" ht="47.25" x14ac:dyDescent="0.2">
      <c r="A744" s="60" t="s">
        <v>545</v>
      </c>
      <c r="B744" s="58" t="s">
        <v>56</v>
      </c>
      <c r="C744" s="58" t="s">
        <v>18</v>
      </c>
      <c r="D744" s="58" t="s">
        <v>357</v>
      </c>
      <c r="E744" s="58" t="s">
        <v>16</v>
      </c>
      <c r="F744" s="59">
        <f>F745</f>
        <v>518867.54</v>
      </c>
      <c r="G744" s="59">
        <f t="shared" ref="G744:H744" si="248">G745</f>
        <v>304088.63</v>
      </c>
      <c r="H744" s="59">
        <f t="shared" si="248"/>
        <v>309328.52</v>
      </c>
    </row>
    <row r="745" spans="1:8" ht="47.25" x14ac:dyDescent="0.2">
      <c r="A745" s="4" t="s">
        <v>34</v>
      </c>
      <c r="B745" s="7" t="s">
        <v>56</v>
      </c>
      <c r="C745" s="7" t="s">
        <v>18</v>
      </c>
      <c r="D745" s="7" t="s">
        <v>357</v>
      </c>
      <c r="E745" s="7" t="s">
        <v>35</v>
      </c>
      <c r="F745" s="5">
        <f>F746</f>
        <v>518867.54</v>
      </c>
      <c r="G745" s="5">
        <f t="shared" ref="G745:H745" si="249">G746</f>
        <v>304088.63</v>
      </c>
      <c r="H745" s="5">
        <f t="shared" si="249"/>
        <v>309328.52</v>
      </c>
    </row>
    <row r="746" spans="1:8" ht="47.25" x14ac:dyDescent="0.2">
      <c r="A746" s="4" t="s">
        <v>36</v>
      </c>
      <c r="B746" s="7" t="s">
        <v>56</v>
      </c>
      <c r="C746" s="7" t="s">
        <v>18</v>
      </c>
      <c r="D746" s="7" t="s">
        <v>357</v>
      </c>
      <c r="E746" s="7" t="s">
        <v>37</v>
      </c>
      <c r="F746" s="59">
        <v>518867.54</v>
      </c>
      <c r="G746" s="59">
        <v>304088.63</v>
      </c>
      <c r="H746" s="59">
        <v>309328.52</v>
      </c>
    </row>
    <row r="747" spans="1:8" ht="47.25" x14ac:dyDescent="0.2">
      <c r="A747" s="4" t="s">
        <v>423</v>
      </c>
      <c r="B747" s="7" t="s">
        <v>56</v>
      </c>
      <c r="C747" s="7" t="s">
        <v>18</v>
      </c>
      <c r="D747" s="7" t="s">
        <v>424</v>
      </c>
      <c r="E747" s="7" t="s">
        <v>16</v>
      </c>
      <c r="F747" s="5">
        <f>F748+F751+F754+F757+F760</f>
        <v>8010008</v>
      </c>
      <c r="G747" s="5">
        <f t="shared" ref="G747:H747" si="250">G748+G751+G754+G757+G760</f>
        <v>287500</v>
      </c>
      <c r="H747" s="5">
        <f t="shared" si="250"/>
        <v>287500</v>
      </c>
    </row>
    <row r="748" spans="1:8" ht="78.75" x14ac:dyDescent="0.2">
      <c r="A748" s="4" t="s">
        <v>425</v>
      </c>
      <c r="B748" s="7" t="s">
        <v>56</v>
      </c>
      <c r="C748" s="7" t="s">
        <v>18</v>
      </c>
      <c r="D748" s="7" t="s">
        <v>483</v>
      </c>
      <c r="E748" s="7" t="s">
        <v>16</v>
      </c>
      <c r="F748" s="5">
        <f>F749</f>
        <v>4045498</v>
      </c>
      <c r="G748" s="5">
        <f t="shared" ref="G748:H749" si="251">G749</f>
        <v>0</v>
      </c>
      <c r="H748" s="5">
        <f t="shared" si="251"/>
        <v>0</v>
      </c>
    </row>
    <row r="749" spans="1:8" ht="47.25" x14ac:dyDescent="0.2">
      <c r="A749" s="4" t="s">
        <v>34</v>
      </c>
      <c r="B749" s="7" t="s">
        <v>56</v>
      </c>
      <c r="C749" s="7" t="s">
        <v>18</v>
      </c>
      <c r="D749" s="7" t="s">
        <v>483</v>
      </c>
      <c r="E749" s="7" t="s">
        <v>35</v>
      </c>
      <c r="F749" s="5">
        <f>F750</f>
        <v>4045498</v>
      </c>
      <c r="G749" s="5">
        <f t="shared" si="251"/>
        <v>0</v>
      </c>
      <c r="H749" s="5">
        <f t="shared" si="251"/>
        <v>0</v>
      </c>
    </row>
    <row r="750" spans="1:8" ht="47.25" x14ac:dyDescent="0.2">
      <c r="A750" s="4" t="s">
        <v>36</v>
      </c>
      <c r="B750" s="7" t="s">
        <v>56</v>
      </c>
      <c r="C750" s="7" t="s">
        <v>18</v>
      </c>
      <c r="D750" s="7" t="s">
        <v>483</v>
      </c>
      <c r="E750" s="7" t="s">
        <v>37</v>
      </c>
      <c r="F750" s="5">
        <v>4045498</v>
      </c>
      <c r="G750" s="5">
        <v>0</v>
      </c>
      <c r="H750" s="5">
        <v>0</v>
      </c>
    </row>
    <row r="751" spans="1:8" ht="110.25" hidden="1" x14ac:dyDescent="0.2">
      <c r="A751" s="4" t="s">
        <v>485</v>
      </c>
      <c r="B751" s="7" t="s">
        <v>56</v>
      </c>
      <c r="C751" s="7" t="s">
        <v>18</v>
      </c>
      <c r="D751" s="7" t="s">
        <v>484</v>
      </c>
      <c r="E751" s="7" t="s">
        <v>16</v>
      </c>
      <c r="F751" s="5">
        <f>F752</f>
        <v>0</v>
      </c>
      <c r="G751" s="5">
        <f t="shared" ref="G751:H751" si="252">G752</f>
        <v>0</v>
      </c>
      <c r="H751" s="5">
        <f t="shared" si="252"/>
        <v>0</v>
      </c>
    </row>
    <row r="752" spans="1:8" ht="47.25" hidden="1" x14ac:dyDescent="0.2">
      <c r="A752" s="4" t="s">
        <v>34</v>
      </c>
      <c r="B752" s="7" t="s">
        <v>56</v>
      </c>
      <c r="C752" s="7" t="s">
        <v>18</v>
      </c>
      <c r="D752" s="7" t="s">
        <v>484</v>
      </c>
      <c r="E752" s="7" t="s">
        <v>35</v>
      </c>
      <c r="F752" s="5">
        <f>F753</f>
        <v>0</v>
      </c>
      <c r="G752" s="5"/>
      <c r="H752" s="5"/>
    </row>
    <row r="753" spans="1:8" ht="47.25" hidden="1" x14ac:dyDescent="0.2">
      <c r="A753" s="4" t="s">
        <v>36</v>
      </c>
      <c r="B753" s="7" t="s">
        <v>56</v>
      </c>
      <c r="C753" s="7" t="s">
        <v>18</v>
      </c>
      <c r="D753" s="7" t="s">
        <v>484</v>
      </c>
      <c r="E753" s="7" t="s">
        <v>37</v>
      </c>
      <c r="F753" s="5"/>
      <c r="G753" s="5"/>
      <c r="H753" s="5"/>
    </row>
    <row r="754" spans="1:8" ht="31.5" x14ac:dyDescent="0.2">
      <c r="A754" s="4" t="s">
        <v>487</v>
      </c>
      <c r="B754" s="7" t="s">
        <v>56</v>
      </c>
      <c r="C754" s="7" t="s">
        <v>18</v>
      </c>
      <c r="D754" s="7" t="s">
        <v>486</v>
      </c>
      <c r="E754" s="7" t="s">
        <v>16</v>
      </c>
      <c r="F754" s="5">
        <f>F755</f>
        <v>2164510</v>
      </c>
      <c r="G754" s="5">
        <f t="shared" ref="G754:H755" si="253">G755</f>
        <v>0</v>
      </c>
      <c r="H754" s="5">
        <f t="shared" si="253"/>
        <v>0</v>
      </c>
    </row>
    <row r="755" spans="1:8" ht="47.25" x14ac:dyDescent="0.2">
      <c r="A755" s="4" t="s">
        <v>34</v>
      </c>
      <c r="B755" s="7" t="s">
        <v>56</v>
      </c>
      <c r="C755" s="7" t="s">
        <v>18</v>
      </c>
      <c r="D755" s="7" t="s">
        <v>486</v>
      </c>
      <c r="E755" s="7" t="s">
        <v>35</v>
      </c>
      <c r="F755" s="5">
        <f>F756</f>
        <v>2164510</v>
      </c>
      <c r="G755" s="5">
        <f t="shared" si="253"/>
        <v>0</v>
      </c>
      <c r="H755" s="5">
        <f t="shared" si="253"/>
        <v>0</v>
      </c>
    </row>
    <row r="756" spans="1:8" ht="47.25" x14ac:dyDescent="0.2">
      <c r="A756" s="4" t="s">
        <v>36</v>
      </c>
      <c r="B756" s="7" t="s">
        <v>56</v>
      </c>
      <c r="C756" s="7" t="s">
        <v>18</v>
      </c>
      <c r="D756" s="7" t="s">
        <v>486</v>
      </c>
      <c r="E756" s="7" t="s">
        <v>37</v>
      </c>
      <c r="F756" s="5">
        <v>2164510</v>
      </c>
      <c r="G756" s="5">
        <v>0</v>
      </c>
      <c r="H756" s="5">
        <v>0</v>
      </c>
    </row>
    <row r="757" spans="1:8" ht="47.25" x14ac:dyDescent="0.2">
      <c r="A757" s="4" t="s">
        <v>211</v>
      </c>
      <c r="B757" s="7" t="s">
        <v>56</v>
      </c>
      <c r="C757" s="7" t="s">
        <v>18</v>
      </c>
      <c r="D757" s="7" t="s">
        <v>488</v>
      </c>
      <c r="E757" s="7" t="s">
        <v>16</v>
      </c>
      <c r="F757" s="5">
        <f>F758</f>
        <v>350000</v>
      </c>
      <c r="G757" s="5">
        <f t="shared" ref="G757:H758" si="254">G758</f>
        <v>287500</v>
      </c>
      <c r="H757" s="5">
        <f t="shared" si="254"/>
        <v>287500</v>
      </c>
    </row>
    <row r="758" spans="1:8" ht="47.25" x14ac:dyDescent="0.2">
      <c r="A758" s="4" t="s">
        <v>34</v>
      </c>
      <c r="B758" s="7" t="s">
        <v>56</v>
      </c>
      <c r="C758" s="7" t="s">
        <v>18</v>
      </c>
      <c r="D758" s="7" t="s">
        <v>488</v>
      </c>
      <c r="E758" s="7" t="s">
        <v>35</v>
      </c>
      <c r="F758" s="5">
        <f>F759</f>
        <v>350000</v>
      </c>
      <c r="G758" s="5">
        <f t="shared" si="254"/>
        <v>287500</v>
      </c>
      <c r="H758" s="5">
        <f t="shared" si="254"/>
        <v>287500</v>
      </c>
    </row>
    <row r="759" spans="1:8" ht="47.25" x14ac:dyDescent="0.2">
      <c r="A759" s="4" t="s">
        <v>36</v>
      </c>
      <c r="B759" s="7" t="s">
        <v>56</v>
      </c>
      <c r="C759" s="7" t="s">
        <v>18</v>
      </c>
      <c r="D759" s="7" t="s">
        <v>488</v>
      </c>
      <c r="E759" s="7" t="s">
        <v>37</v>
      </c>
      <c r="F759" s="5">
        <v>350000</v>
      </c>
      <c r="G759" s="5">
        <v>287500</v>
      </c>
      <c r="H759" s="5">
        <v>287500</v>
      </c>
    </row>
    <row r="760" spans="1:8" ht="63" x14ac:dyDescent="0.2">
      <c r="A760" s="60" t="s">
        <v>546</v>
      </c>
      <c r="B760" s="58" t="s">
        <v>56</v>
      </c>
      <c r="C760" s="58" t="s">
        <v>18</v>
      </c>
      <c r="D760" s="58" t="s">
        <v>426</v>
      </c>
      <c r="E760" s="58" t="s">
        <v>16</v>
      </c>
      <c r="F760" s="59">
        <f>F761</f>
        <v>1450000</v>
      </c>
      <c r="G760" s="59">
        <f t="shared" ref="G760:H761" si="255">G761</f>
        <v>0</v>
      </c>
      <c r="H760" s="59">
        <f t="shared" si="255"/>
        <v>0</v>
      </c>
    </row>
    <row r="761" spans="1:8" ht="47.25" x14ac:dyDescent="0.2">
      <c r="A761" s="4" t="s">
        <v>34</v>
      </c>
      <c r="B761" s="7" t="s">
        <v>56</v>
      </c>
      <c r="C761" s="7" t="s">
        <v>18</v>
      </c>
      <c r="D761" s="38" t="s">
        <v>426</v>
      </c>
      <c r="E761" s="7" t="s">
        <v>35</v>
      </c>
      <c r="F761" s="5">
        <f>F762</f>
        <v>1450000</v>
      </c>
      <c r="G761" s="5">
        <f t="shared" si="255"/>
        <v>0</v>
      </c>
      <c r="H761" s="5">
        <f t="shared" si="255"/>
        <v>0</v>
      </c>
    </row>
    <row r="762" spans="1:8" ht="47.25" x14ac:dyDescent="0.2">
      <c r="A762" s="4" t="s">
        <v>36</v>
      </c>
      <c r="B762" s="7" t="s">
        <v>56</v>
      </c>
      <c r="C762" s="7" t="s">
        <v>18</v>
      </c>
      <c r="D762" s="36" t="s">
        <v>426</v>
      </c>
      <c r="E762" s="7" t="s">
        <v>37</v>
      </c>
      <c r="F762" s="59">
        <v>1450000</v>
      </c>
      <c r="G762" s="5">
        <v>0</v>
      </c>
      <c r="H762" s="5">
        <v>0</v>
      </c>
    </row>
    <row r="763" spans="1:8" ht="47.25" hidden="1" x14ac:dyDescent="0.2">
      <c r="A763" s="4" t="s">
        <v>230</v>
      </c>
      <c r="B763" s="9" t="s">
        <v>56</v>
      </c>
      <c r="C763" s="9" t="s">
        <v>18</v>
      </c>
      <c r="D763" s="7" t="s">
        <v>200</v>
      </c>
      <c r="E763" s="9" t="s">
        <v>16</v>
      </c>
      <c r="F763" s="5">
        <f>F764+F767</f>
        <v>0</v>
      </c>
      <c r="G763" s="5">
        <f t="shared" ref="G763:H763" si="256">G764+G767</f>
        <v>0</v>
      </c>
      <c r="H763" s="5">
        <f t="shared" si="256"/>
        <v>0</v>
      </c>
    </row>
    <row r="764" spans="1:8" ht="64.5" hidden="1" customHeight="1" x14ac:dyDescent="0.2">
      <c r="A764" s="4" t="s">
        <v>199</v>
      </c>
      <c r="B764" s="9" t="s">
        <v>56</v>
      </c>
      <c r="C764" s="9" t="s">
        <v>18</v>
      </c>
      <c r="D764" s="7" t="s">
        <v>201</v>
      </c>
      <c r="E764" s="9" t="s">
        <v>16</v>
      </c>
      <c r="F764" s="5">
        <f t="shared" ref="F764:H765" si="257">F765</f>
        <v>0</v>
      </c>
      <c r="G764" s="5">
        <f t="shared" si="257"/>
        <v>0</v>
      </c>
      <c r="H764" s="5">
        <f t="shared" si="257"/>
        <v>0</v>
      </c>
    </row>
    <row r="765" spans="1:8" ht="47.25" hidden="1" x14ac:dyDescent="0.2">
      <c r="A765" s="4" t="s">
        <v>34</v>
      </c>
      <c r="B765" s="9" t="s">
        <v>56</v>
      </c>
      <c r="C765" s="9" t="s">
        <v>18</v>
      </c>
      <c r="D765" s="7" t="s">
        <v>201</v>
      </c>
      <c r="E765" s="9" t="s">
        <v>35</v>
      </c>
      <c r="F765" s="5">
        <f t="shared" si="257"/>
        <v>0</v>
      </c>
      <c r="G765" s="5">
        <f t="shared" si="257"/>
        <v>0</v>
      </c>
      <c r="H765" s="5">
        <f t="shared" si="257"/>
        <v>0</v>
      </c>
    </row>
    <row r="766" spans="1:8" ht="47.25" hidden="1" x14ac:dyDescent="0.2">
      <c r="A766" s="4" t="s">
        <v>36</v>
      </c>
      <c r="B766" s="9" t="s">
        <v>56</v>
      </c>
      <c r="C766" s="9" t="s">
        <v>18</v>
      </c>
      <c r="D766" s="7" t="s">
        <v>201</v>
      </c>
      <c r="E766" s="9" t="s">
        <v>37</v>
      </c>
      <c r="F766" s="14"/>
      <c r="G766" s="5"/>
      <c r="H766" s="5"/>
    </row>
    <row r="767" spans="1:8" ht="100.5" hidden="1" customHeight="1" x14ac:dyDescent="0.2">
      <c r="A767" s="4" t="s">
        <v>358</v>
      </c>
      <c r="B767" s="7" t="s">
        <v>56</v>
      </c>
      <c r="C767" s="7" t="s">
        <v>18</v>
      </c>
      <c r="D767" s="7" t="s">
        <v>359</v>
      </c>
      <c r="E767" s="7" t="s">
        <v>16</v>
      </c>
      <c r="F767" s="14">
        <f>F768</f>
        <v>0</v>
      </c>
      <c r="G767" s="14">
        <f t="shared" ref="G767:H768" si="258">G768</f>
        <v>0</v>
      </c>
      <c r="H767" s="14">
        <f t="shared" si="258"/>
        <v>0</v>
      </c>
    </row>
    <row r="768" spans="1:8" ht="47.25" hidden="1" x14ac:dyDescent="0.2">
      <c r="A768" s="4" t="s">
        <v>34</v>
      </c>
      <c r="B768" s="7" t="s">
        <v>56</v>
      </c>
      <c r="C768" s="7" t="s">
        <v>18</v>
      </c>
      <c r="D768" s="7" t="s">
        <v>359</v>
      </c>
      <c r="E768" s="7" t="s">
        <v>35</v>
      </c>
      <c r="F768" s="14">
        <f>F769</f>
        <v>0</v>
      </c>
      <c r="G768" s="14">
        <f t="shared" si="258"/>
        <v>0</v>
      </c>
      <c r="H768" s="14">
        <f t="shared" si="258"/>
        <v>0</v>
      </c>
    </row>
    <row r="769" spans="1:8" ht="47.25" hidden="1" x14ac:dyDescent="0.2">
      <c r="A769" s="4" t="s">
        <v>36</v>
      </c>
      <c r="B769" s="7" t="s">
        <v>56</v>
      </c>
      <c r="C769" s="7" t="s">
        <v>18</v>
      </c>
      <c r="D769" s="7" t="s">
        <v>359</v>
      </c>
      <c r="E769" s="7" t="s">
        <v>37</v>
      </c>
      <c r="F769" s="14">
        <v>0</v>
      </c>
      <c r="G769" s="5">
        <v>0</v>
      </c>
      <c r="H769" s="5">
        <v>0</v>
      </c>
    </row>
    <row r="770" spans="1:8" ht="15.75" x14ac:dyDescent="0.2">
      <c r="A770" s="56" t="s">
        <v>10</v>
      </c>
      <c r="B770" s="56"/>
      <c r="C770" s="56"/>
      <c r="D770" s="56"/>
      <c r="E770" s="56"/>
      <c r="F770" s="6">
        <f>F15+F203+F225+F298+F381+F596+F656+F727+F193</f>
        <v>1765832412.0999999</v>
      </c>
      <c r="G770" s="6">
        <f>G15+G203+G225+G298+G381+G596+G656+G727+G193</f>
        <v>1306062195.5700002</v>
      </c>
      <c r="H770" s="6">
        <f>H15+H203+H225+H298+H381+H596+H656+H727+H193</f>
        <v>1409290898.8199999</v>
      </c>
    </row>
    <row r="771" spans="1:8" ht="18" customHeight="1" x14ac:dyDescent="0.2">
      <c r="A771" s="46"/>
      <c r="B771" s="46"/>
      <c r="C771" s="46"/>
      <c r="D771" s="46"/>
      <c r="E771" s="46"/>
      <c r="F771" s="46"/>
      <c r="G771" s="46"/>
      <c r="H771" s="15"/>
    </row>
  </sheetData>
  <autoFilter ref="A14:I771" xr:uid="{00000000-0009-0000-0000-000000000000}"/>
  <mergeCells count="15">
    <mergeCell ref="F10:H12"/>
    <mergeCell ref="G2:H2"/>
    <mergeCell ref="G3:H3"/>
    <mergeCell ref="G4:H4"/>
    <mergeCell ref="A771:G771"/>
    <mergeCell ref="A8:H8"/>
    <mergeCell ref="A9:H9"/>
    <mergeCell ref="A10:A13"/>
    <mergeCell ref="B10:B13"/>
    <mergeCell ref="C10:C13"/>
    <mergeCell ref="D10:D13"/>
    <mergeCell ref="E10:E13"/>
    <mergeCell ref="A770:E770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2024-02-09T01:23:36Z</dcterms:modified>
</cp:coreProperties>
</file>