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6EB87A9-E4CF-48CF-A88E-9A26AE5458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Table2!$A$14:$I$797</definedName>
    <definedName name="_xlnm.Print_Area" localSheetId="0">Table2!$A$1:$I$798</definedName>
  </definedNames>
  <calcPr calcId="191029"/>
</workbook>
</file>

<file path=xl/calcChain.xml><?xml version="1.0" encoding="utf-8"?>
<calcChain xmlns="http://schemas.openxmlformats.org/spreadsheetml/2006/main">
  <c r="H761" i="2" l="1"/>
  <c r="I761" i="2"/>
  <c r="G761" i="2"/>
  <c r="G391" i="2"/>
  <c r="G389" i="2"/>
  <c r="G333" i="2"/>
  <c r="G331" i="2"/>
  <c r="G118" i="2"/>
  <c r="G78" i="2"/>
  <c r="G84" i="2"/>
  <c r="H719" i="2"/>
  <c r="H718" i="2" s="1"/>
  <c r="I719" i="2"/>
  <c r="I718" i="2" s="1"/>
  <c r="G719" i="2"/>
  <c r="G718" i="2" s="1"/>
  <c r="H715" i="2"/>
  <c r="H714" i="2" s="1"/>
  <c r="I715" i="2"/>
  <c r="I714" i="2" s="1"/>
  <c r="G715" i="2"/>
  <c r="G714" i="2" s="1"/>
  <c r="H676" i="2"/>
  <c r="H675" i="2" s="1"/>
  <c r="H674" i="2" s="1"/>
  <c r="H673" i="2" s="1"/>
  <c r="I676" i="2"/>
  <c r="I675" i="2" s="1"/>
  <c r="I674" i="2" s="1"/>
  <c r="I673" i="2" s="1"/>
  <c r="G676" i="2"/>
  <c r="G675" i="2" s="1"/>
  <c r="G674" i="2" s="1"/>
  <c r="G673" i="2" s="1"/>
  <c r="H559" i="2"/>
  <c r="H558" i="2" s="1"/>
  <c r="I559" i="2"/>
  <c r="I558" i="2" s="1"/>
  <c r="G559" i="2"/>
  <c r="G558" i="2" s="1"/>
  <c r="H556" i="2"/>
  <c r="H555" i="2" s="1"/>
  <c r="I556" i="2"/>
  <c r="I555" i="2" s="1"/>
  <c r="G556" i="2"/>
  <c r="G555" i="2" s="1"/>
  <c r="H374" i="2"/>
  <c r="H373" i="2" s="1"/>
  <c r="I374" i="2"/>
  <c r="I373" i="2" s="1"/>
  <c r="G374" i="2"/>
  <c r="G373" i="2" s="1"/>
  <c r="H371" i="2"/>
  <c r="H370" i="2" s="1"/>
  <c r="I371" i="2"/>
  <c r="I370" i="2" s="1"/>
  <c r="G371" i="2"/>
  <c r="G370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38" i="2"/>
  <c r="I738" i="2"/>
  <c r="H652" i="2"/>
  <c r="H651" i="2" s="1"/>
  <c r="H650" i="2" s="1"/>
  <c r="I652" i="2"/>
  <c r="I651" i="2" s="1"/>
  <c r="I650" i="2" s="1"/>
  <c r="G652" i="2"/>
  <c r="G651" i="2" s="1"/>
  <c r="G650" i="2" s="1"/>
  <c r="H432" i="2"/>
  <c r="H431" i="2" s="1"/>
  <c r="H430" i="2" s="1"/>
  <c r="I432" i="2"/>
  <c r="I431" i="2" s="1"/>
  <c r="I430" i="2" s="1"/>
  <c r="G432" i="2"/>
  <c r="G431" i="2" s="1"/>
  <c r="G430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66" i="2"/>
  <c r="H765" i="2" s="1"/>
  <c r="I766" i="2"/>
  <c r="I765" i="2" s="1"/>
  <c r="H769" i="2"/>
  <c r="H768" i="2" s="1"/>
  <c r="I769" i="2"/>
  <c r="I768" i="2" s="1"/>
  <c r="H772" i="2"/>
  <c r="H771" i="2" s="1"/>
  <c r="I772" i="2"/>
  <c r="I771" i="2" s="1"/>
  <c r="G772" i="2"/>
  <c r="G771" i="2" s="1"/>
  <c r="G769" i="2"/>
  <c r="G768" i="2" s="1"/>
  <c r="G766" i="2"/>
  <c r="G765" i="2" s="1"/>
  <c r="H756" i="2"/>
  <c r="H755" i="2" s="1"/>
  <c r="I756" i="2"/>
  <c r="I755" i="2" s="1"/>
  <c r="G756" i="2"/>
  <c r="G755" i="2" s="1"/>
  <c r="H738" i="2"/>
  <c r="H736" i="2"/>
  <c r="I736" i="2"/>
  <c r="G736" i="2"/>
  <c r="H734" i="2"/>
  <c r="I734" i="2"/>
  <c r="G734" i="2"/>
  <c r="H567" i="2"/>
  <c r="H566" i="2" s="1"/>
  <c r="H565" i="2" s="1"/>
  <c r="I567" i="2"/>
  <c r="I566" i="2" s="1"/>
  <c r="I565" i="2" s="1"/>
  <c r="G567" i="2"/>
  <c r="G566" i="2" s="1"/>
  <c r="G565" i="2" s="1"/>
  <c r="H449" i="2"/>
  <c r="H448" i="2" s="1"/>
  <c r="H447" i="2" s="1"/>
  <c r="I449" i="2"/>
  <c r="I448" i="2" s="1"/>
  <c r="I447" i="2" s="1"/>
  <c r="G449" i="2"/>
  <c r="G448" i="2" s="1"/>
  <c r="G447" i="2" s="1"/>
  <c r="H341" i="2"/>
  <c r="I341" i="2"/>
  <c r="G341" i="2"/>
  <c r="H713" i="2" l="1"/>
  <c r="H712" i="2" s="1"/>
  <c r="G713" i="2"/>
  <c r="G712" i="2" s="1"/>
  <c r="I713" i="2"/>
  <c r="I712" i="2" s="1"/>
  <c r="I317" i="2"/>
  <c r="H317" i="2"/>
  <c r="G317" i="2"/>
  <c r="H429" i="2"/>
  <c r="H428" i="2" s="1"/>
  <c r="I429" i="2"/>
  <c r="I428" i="2" s="1"/>
  <c r="G429" i="2"/>
  <c r="G428" i="2" s="1"/>
  <c r="I733" i="2"/>
  <c r="H733" i="2"/>
  <c r="G733" i="2"/>
  <c r="I564" i="2"/>
  <c r="H564" i="2"/>
  <c r="G564" i="2"/>
  <c r="I339" i="2"/>
  <c r="H339" i="2"/>
  <c r="H544" i="2"/>
  <c r="H543" i="2" s="1"/>
  <c r="I544" i="2"/>
  <c r="I543" i="2" s="1"/>
  <c r="G544" i="2"/>
  <c r="G543" i="2" s="1"/>
  <c r="H532" i="2"/>
  <c r="H531" i="2" s="1"/>
  <c r="H530" i="2" s="1"/>
  <c r="H529" i="2" s="1"/>
  <c r="I532" i="2"/>
  <c r="I531" i="2" s="1"/>
  <c r="I530" i="2" s="1"/>
  <c r="I529" i="2" s="1"/>
  <c r="G532" i="2"/>
  <c r="G531" i="2" s="1"/>
  <c r="G530" i="2" s="1"/>
  <c r="G529" i="2" s="1"/>
  <c r="H512" i="2"/>
  <c r="I512" i="2"/>
  <c r="G512" i="2"/>
  <c r="H511" i="2"/>
  <c r="H510" i="2" s="1"/>
  <c r="H509" i="2" s="1"/>
  <c r="I511" i="2"/>
  <c r="I510" i="2" s="1"/>
  <c r="I509" i="2" s="1"/>
  <c r="G511" i="2"/>
  <c r="G510" i="2" s="1"/>
  <c r="G509" i="2" s="1"/>
  <c r="H725" i="2"/>
  <c r="H724" i="2" s="1"/>
  <c r="I725" i="2"/>
  <c r="I724" i="2" s="1"/>
  <c r="G725" i="2"/>
  <c r="G724" i="2" s="1"/>
  <c r="H588" i="2"/>
  <c r="H587" i="2" s="1"/>
  <c r="I588" i="2"/>
  <c r="I587" i="2" s="1"/>
  <c r="G588" i="2"/>
  <c r="G587" i="2" s="1"/>
  <c r="H521" i="2"/>
  <c r="H520" i="2" s="1"/>
  <c r="I521" i="2"/>
  <c r="I520" i="2" s="1"/>
  <c r="G521" i="2"/>
  <c r="G520" i="2" s="1"/>
  <c r="I496" i="2"/>
  <c r="I495" i="2" s="1"/>
  <c r="I494" i="2" s="1"/>
  <c r="H496" i="2"/>
  <c r="H495" i="2" s="1"/>
  <c r="H494" i="2" s="1"/>
  <c r="G496" i="2"/>
  <c r="G495" i="2" s="1"/>
  <c r="G494" i="2" s="1"/>
  <c r="H141" i="2"/>
  <c r="I141" i="2"/>
  <c r="G141" i="2"/>
  <c r="H377" i="2"/>
  <c r="H376" i="2" s="1"/>
  <c r="I377" i="2"/>
  <c r="I376" i="2" s="1"/>
  <c r="G377" i="2"/>
  <c r="G376" i="2" s="1"/>
  <c r="H527" i="2"/>
  <c r="H526" i="2" s="1"/>
  <c r="H525" i="2" s="1"/>
  <c r="I527" i="2"/>
  <c r="I526" i="2" s="1"/>
  <c r="I525" i="2" s="1"/>
  <c r="G527" i="2"/>
  <c r="G526" i="2" s="1"/>
  <c r="G525" i="2" s="1"/>
  <c r="H491" i="2"/>
  <c r="H490" i="2" s="1"/>
  <c r="H489" i="2" s="1"/>
  <c r="I491" i="2"/>
  <c r="I490" i="2" s="1"/>
  <c r="I489" i="2" s="1"/>
  <c r="G491" i="2"/>
  <c r="G490" i="2" s="1"/>
  <c r="G489" i="2" s="1"/>
  <c r="H440" i="2"/>
  <c r="H439" i="2" s="1"/>
  <c r="I440" i="2"/>
  <c r="I439" i="2" s="1"/>
  <c r="G440" i="2"/>
  <c r="G439" i="2" s="1"/>
  <c r="H446" i="2" l="1"/>
  <c r="I446" i="2"/>
  <c r="G446" i="2"/>
  <c r="G493" i="2"/>
  <c r="H493" i="2"/>
  <c r="I493" i="2"/>
  <c r="G524" i="2"/>
  <c r="I524" i="2"/>
  <c r="H524" i="2"/>
  <c r="G488" i="2"/>
  <c r="I488" i="2"/>
  <c r="H488" i="2"/>
  <c r="G763" i="2"/>
  <c r="G762" i="2" s="1"/>
  <c r="G704" i="2"/>
  <c r="G703" i="2" s="1"/>
  <c r="G702" i="2" s="1"/>
  <c r="H775" i="2"/>
  <c r="H774" i="2" s="1"/>
  <c r="I775" i="2"/>
  <c r="I774" i="2" s="1"/>
  <c r="G775" i="2"/>
  <c r="G774" i="2" s="1"/>
  <c r="H763" i="2"/>
  <c r="H762" i="2" s="1"/>
  <c r="I763" i="2"/>
  <c r="I762" i="2" s="1"/>
  <c r="H710" i="2"/>
  <c r="H709" i="2" s="1"/>
  <c r="H708" i="2" s="1"/>
  <c r="H707" i="2" s="1"/>
  <c r="I710" i="2"/>
  <c r="I709" i="2" s="1"/>
  <c r="I708" i="2" s="1"/>
  <c r="I707" i="2" s="1"/>
  <c r="G710" i="2"/>
  <c r="G709" i="2" s="1"/>
  <c r="G708" i="2" s="1"/>
  <c r="G707" i="2" s="1"/>
  <c r="H704" i="2"/>
  <c r="H703" i="2" s="1"/>
  <c r="H702" i="2" s="1"/>
  <c r="I704" i="2"/>
  <c r="I703" i="2" s="1"/>
  <c r="I702" i="2" s="1"/>
  <c r="H485" i="2"/>
  <c r="H484" i="2" s="1"/>
  <c r="H483" i="2" s="1"/>
  <c r="I485" i="2"/>
  <c r="I484" i="2" s="1"/>
  <c r="I483" i="2" s="1"/>
  <c r="G485" i="2"/>
  <c r="G484" i="2" s="1"/>
  <c r="G483" i="2" s="1"/>
  <c r="H481" i="2"/>
  <c r="H480" i="2" s="1"/>
  <c r="H479" i="2" s="1"/>
  <c r="I481" i="2"/>
  <c r="I480" i="2" s="1"/>
  <c r="I479" i="2" s="1"/>
  <c r="G481" i="2"/>
  <c r="G480" i="2" s="1"/>
  <c r="G479" i="2" s="1"/>
  <c r="H477" i="2"/>
  <c r="H476" i="2" s="1"/>
  <c r="I477" i="2"/>
  <c r="I476" i="2" s="1"/>
  <c r="G477" i="2"/>
  <c r="G476" i="2" s="1"/>
  <c r="H471" i="2"/>
  <c r="H470" i="2" s="1"/>
  <c r="I471" i="2"/>
  <c r="I470" i="2" s="1"/>
  <c r="G471" i="2"/>
  <c r="G470" i="2" s="1"/>
  <c r="H464" i="2"/>
  <c r="H463" i="2" s="1"/>
  <c r="I464" i="2"/>
  <c r="I463" i="2" s="1"/>
  <c r="G464" i="2"/>
  <c r="G463" i="2" s="1"/>
  <c r="H461" i="2"/>
  <c r="H460" i="2" s="1"/>
  <c r="I461" i="2"/>
  <c r="I460" i="2" s="1"/>
  <c r="G461" i="2"/>
  <c r="G460" i="2" s="1"/>
  <c r="H421" i="2"/>
  <c r="H420" i="2" s="1"/>
  <c r="I421" i="2"/>
  <c r="I420" i="2" s="1"/>
  <c r="G421" i="2"/>
  <c r="G420" i="2" s="1"/>
  <c r="H418" i="2"/>
  <c r="H417" i="2" s="1"/>
  <c r="I418" i="2"/>
  <c r="I417" i="2" s="1"/>
  <c r="G418" i="2"/>
  <c r="G417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74" i="2"/>
  <c r="H473" i="2" s="1"/>
  <c r="I474" i="2"/>
  <c r="I473" i="2" s="1"/>
  <c r="G474" i="2"/>
  <c r="G473" i="2" s="1"/>
  <c r="H551" i="2"/>
  <c r="H550" i="2" s="1"/>
  <c r="H549" i="2" s="1"/>
  <c r="I551" i="2"/>
  <c r="I550" i="2" s="1"/>
  <c r="I549" i="2" s="1"/>
  <c r="G551" i="2"/>
  <c r="G550" i="2" s="1"/>
  <c r="G549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741" i="2"/>
  <c r="H740" i="2" s="1"/>
  <c r="I741" i="2"/>
  <c r="I740" i="2" s="1"/>
  <c r="G741" i="2"/>
  <c r="G740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08" i="2"/>
  <c r="I408" i="2"/>
  <c r="G408" i="2"/>
  <c r="H410" i="2"/>
  <c r="I410" i="2"/>
  <c r="G410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689" i="2"/>
  <c r="H688" i="2" s="1"/>
  <c r="H687" i="2" s="1"/>
  <c r="I689" i="2"/>
  <c r="I688" i="2" s="1"/>
  <c r="I687" i="2" s="1"/>
  <c r="G689" i="2"/>
  <c r="G688" i="2" s="1"/>
  <c r="G687" i="2" s="1"/>
  <c r="H665" i="2"/>
  <c r="H664" i="2" s="1"/>
  <c r="I665" i="2"/>
  <c r="I664" i="2" s="1"/>
  <c r="G665" i="2"/>
  <c r="G664" i="2" s="1"/>
  <c r="H662" i="2"/>
  <c r="H661" i="2" s="1"/>
  <c r="I662" i="2"/>
  <c r="I661" i="2" s="1"/>
  <c r="G662" i="2"/>
  <c r="G661" i="2" s="1"/>
  <c r="H585" i="2"/>
  <c r="H584" i="2" s="1"/>
  <c r="I585" i="2"/>
  <c r="I584" i="2" s="1"/>
  <c r="G585" i="2"/>
  <c r="G584" i="2" s="1"/>
  <c r="H582" i="2"/>
  <c r="H581" i="2" s="1"/>
  <c r="I582" i="2"/>
  <c r="I581" i="2" s="1"/>
  <c r="G582" i="2"/>
  <c r="G581" i="2" s="1"/>
  <c r="H579" i="2"/>
  <c r="H578" i="2" s="1"/>
  <c r="I579" i="2"/>
  <c r="I578" i="2" s="1"/>
  <c r="G579" i="2"/>
  <c r="G578" i="2" s="1"/>
  <c r="H576" i="2"/>
  <c r="H575" i="2" s="1"/>
  <c r="I576" i="2"/>
  <c r="I575" i="2" s="1"/>
  <c r="G576" i="2"/>
  <c r="G575" i="2" s="1"/>
  <c r="H562" i="2"/>
  <c r="H561" i="2" s="1"/>
  <c r="H554" i="2" s="1"/>
  <c r="I562" i="2"/>
  <c r="I561" i="2" s="1"/>
  <c r="I554" i="2" s="1"/>
  <c r="G562" i="2"/>
  <c r="G561" i="2" s="1"/>
  <c r="G554" i="2" s="1"/>
  <c r="H363" i="2"/>
  <c r="H362" i="2" s="1"/>
  <c r="I363" i="2"/>
  <c r="I362" i="2" s="1"/>
  <c r="G363" i="2"/>
  <c r="G362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68" i="2"/>
  <c r="H667" i="2" s="1"/>
  <c r="I668" i="2"/>
  <c r="I667" i="2" s="1"/>
  <c r="G668" i="2"/>
  <c r="G667" i="2" s="1"/>
  <c r="H642" i="2"/>
  <c r="H641" i="2" s="1"/>
  <c r="I642" i="2"/>
  <c r="I641" i="2" s="1"/>
  <c r="H648" i="2"/>
  <c r="H647" i="2" s="1"/>
  <c r="I648" i="2"/>
  <c r="I647" i="2" s="1"/>
  <c r="G648" i="2"/>
  <c r="G647" i="2" s="1"/>
  <c r="H616" i="2"/>
  <c r="H615" i="2" s="1"/>
  <c r="H614" i="2" s="1"/>
  <c r="I616" i="2"/>
  <c r="I615" i="2" s="1"/>
  <c r="I614" i="2" s="1"/>
  <c r="G616" i="2"/>
  <c r="G615" i="2" s="1"/>
  <c r="G614" i="2" s="1"/>
  <c r="H502" i="2"/>
  <c r="H501" i="2" s="1"/>
  <c r="I502" i="2"/>
  <c r="I501" i="2" s="1"/>
  <c r="G502" i="2"/>
  <c r="G501" i="2" s="1"/>
  <c r="I393" i="2"/>
  <c r="H393" i="2"/>
  <c r="H395" i="2"/>
  <c r="I395" i="2"/>
  <c r="G395" i="2"/>
  <c r="G393" i="2"/>
  <c r="I385" i="2"/>
  <c r="I384" i="2" s="1"/>
  <c r="H385" i="2"/>
  <c r="H384" i="2" s="1"/>
  <c r="G385" i="2"/>
  <c r="G384" i="2" s="1"/>
  <c r="I252" i="2"/>
  <c r="I251" i="2" s="1"/>
  <c r="H252" i="2"/>
  <c r="H251" i="2" s="1"/>
  <c r="G252" i="2"/>
  <c r="G251" i="2" s="1"/>
  <c r="H143" i="2"/>
  <c r="I143" i="2"/>
  <c r="H645" i="2"/>
  <c r="H644" i="2" s="1"/>
  <c r="I645" i="2"/>
  <c r="I644" i="2" s="1"/>
  <c r="G645" i="2"/>
  <c r="G644" i="2" s="1"/>
  <c r="G642" i="2"/>
  <c r="G641" i="2" s="1"/>
  <c r="H598" i="2"/>
  <c r="H597" i="2" s="1"/>
  <c r="I598" i="2"/>
  <c r="I597" i="2" s="1"/>
  <c r="G598" i="2"/>
  <c r="G597" i="2" s="1"/>
  <c r="G128" i="2"/>
  <c r="G701" i="2" l="1"/>
  <c r="G700" i="2" s="1"/>
  <c r="G699" i="2" s="1"/>
  <c r="I701" i="2"/>
  <c r="I700" i="2" s="1"/>
  <c r="I699" i="2" s="1"/>
  <c r="H701" i="2"/>
  <c r="H700" i="2" s="1"/>
  <c r="H699" i="2" s="1"/>
  <c r="G140" i="2"/>
  <c r="G139" i="2" s="1"/>
  <c r="I140" i="2"/>
  <c r="I139" i="2" s="1"/>
  <c r="H140" i="2"/>
  <c r="H139" i="2" s="1"/>
  <c r="I459" i="2"/>
  <c r="H459" i="2"/>
  <c r="G459" i="2"/>
  <c r="H416" i="2"/>
  <c r="H415" i="2" s="1"/>
  <c r="H414" i="2" s="1"/>
  <c r="I416" i="2"/>
  <c r="I415" i="2" s="1"/>
  <c r="I414" i="2" s="1"/>
  <c r="G416" i="2"/>
  <c r="G415" i="2" s="1"/>
  <c r="G414" i="2" s="1"/>
  <c r="I548" i="2"/>
  <c r="H548" i="2"/>
  <c r="G548" i="2"/>
  <c r="H192" i="2"/>
  <c r="H191" i="2" s="1"/>
  <c r="I192" i="2"/>
  <c r="I191" i="2" s="1"/>
  <c r="G192" i="2"/>
  <c r="G191" i="2" s="1"/>
  <c r="G407" i="2"/>
  <c r="G406" i="2" s="1"/>
  <c r="G405" i="2" s="1"/>
  <c r="G404" i="2" s="1"/>
  <c r="G403" i="2" s="1"/>
  <c r="G402" i="2" s="1"/>
  <c r="I407" i="2"/>
  <c r="I406" i="2" s="1"/>
  <c r="I405" i="2" s="1"/>
  <c r="I404" i="2" s="1"/>
  <c r="I403" i="2" s="1"/>
  <c r="I402" i="2" s="1"/>
  <c r="H407" i="2"/>
  <c r="H406" i="2" s="1"/>
  <c r="H405" i="2" s="1"/>
  <c r="H404" i="2" s="1"/>
  <c r="H403" i="2" s="1"/>
  <c r="H402" i="2" s="1"/>
  <c r="H553" i="2"/>
  <c r="I553" i="2"/>
  <c r="G553" i="2"/>
  <c r="G392" i="2"/>
  <c r="H392" i="2"/>
  <c r="I392" i="2"/>
  <c r="H682" i="2"/>
  <c r="H681" i="2" s="1"/>
  <c r="I682" i="2"/>
  <c r="I681" i="2" s="1"/>
  <c r="G682" i="2"/>
  <c r="G681" i="2" s="1"/>
  <c r="H114" i="2"/>
  <c r="I114" i="2"/>
  <c r="G114" i="2"/>
  <c r="I547" i="2" l="1"/>
  <c r="H547" i="2"/>
  <c r="G547" i="2"/>
  <c r="H759" i="2"/>
  <c r="H758" i="2" s="1"/>
  <c r="H754" i="2" s="1"/>
  <c r="I759" i="2"/>
  <c r="I758" i="2" s="1"/>
  <c r="I754" i="2" s="1"/>
  <c r="G759" i="2"/>
  <c r="G758" i="2" s="1"/>
  <c r="G754" i="2" s="1"/>
  <c r="H685" i="2"/>
  <c r="H684" i="2" s="1"/>
  <c r="H680" i="2" s="1"/>
  <c r="H679" i="2" s="1"/>
  <c r="I685" i="2"/>
  <c r="I684" i="2" s="1"/>
  <c r="I680" i="2" s="1"/>
  <c r="I679" i="2" s="1"/>
  <c r="G685" i="2"/>
  <c r="G684" i="2" s="1"/>
  <c r="G680" i="2" s="1"/>
  <c r="G679" i="2" s="1"/>
  <c r="H332" i="2"/>
  <c r="I332" i="2"/>
  <c r="G332" i="2"/>
  <c r="I678" i="2" l="1"/>
  <c r="H678" i="2"/>
  <c r="G678" i="2"/>
  <c r="G26" i="2"/>
  <c r="G25" i="2" s="1"/>
  <c r="H26" i="2"/>
  <c r="H25" i="2" s="1"/>
  <c r="G339" i="2" l="1"/>
  <c r="H795" i="2" l="1"/>
  <c r="H794" i="2" s="1"/>
  <c r="I795" i="2"/>
  <c r="I794" i="2" s="1"/>
  <c r="G795" i="2"/>
  <c r="G794" i="2" s="1"/>
  <c r="G793" i="2" s="1"/>
  <c r="G788" i="2"/>
  <c r="G786" i="2"/>
  <c r="G784" i="2"/>
  <c r="G752" i="2"/>
  <c r="G751" i="2" s="1"/>
  <c r="G748" i="2"/>
  <c r="G747" i="2" s="1"/>
  <c r="G746" i="2" s="1"/>
  <c r="G730" i="2"/>
  <c r="G728" i="2"/>
  <c r="G697" i="2"/>
  <c r="G696" i="2" s="1"/>
  <c r="G695" i="2" s="1"/>
  <c r="G694" i="2" s="1"/>
  <c r="G693" i="2" s="1"/>
  <c r="G692" i="2" s="1"/>
  <c r="H671" i="2"/>
  <c r="H670" i="2" s="1"/>
  <c r="I671" i="2"/>
  <c r="I670" i="2" s="1"/>
  <c r="G671" i="2"/>
  <c r="G670" i="2" s="1"/>
  <c r="G659" i="2"/>
  <c r="G658" i="2" s="1"/>
  <c r="G656" i="2"/>
  <c r="G655" i="2" s="1"/>
  <c r="G639" i="2"/>
  <c r="G638" i="2" s="1"/>
  <c r="G636" i="2"/>
  <c r="G635" i="2" s="1"/>
  <c r="G634" i="2" s="1"/>
  <c r="G629" i="2"/>
  <c r="G627" i="2"/>
  <c r="H620" i="2"/>
  <c r="H619" i="2" s="1"/>
  <c r="H618" i="2" s="1"/>
  <c r="I620" i="2"/>
  <c r="I619" i="2" s="1"/>
  <c r="I618" i="2" s="1"/>
  <c r="G620" i="2"/>
  <c r="G619" i="2" s="1"/>
  <c r="G618" i="2" s="1"/>
  <c r="H612" i="2"/>
  <c r="H611" i="2" s="1"/>
  <c r="H610" i="2" s="1"/>
  <c r="I612" i="2"/>
  <c r="I611" i="2" s="1"/>
  <c r="I610" i="2" s="1"/>
  <c r="G612" i="2"/>
  <c r="G611" i="2" s="1"/>
  <c r="G610" i="2" s="1"/>
  <c r="H608" i="2"/>
  <c r="H607" i="2" s="1"/>
  <c r="H606" i="2" s="1"/>
  <c r="I608" i="2"/>
  <c r="I607" i="2" s="1"/>
  <c r="I606" i="2" s="1"/>
  <c r="G608" i="2"/>
  <c r="G607" i="2" s="1"/>
  <c r="G606" i="2" s="1"/>
  <c r="H604" i="2"/>
  <c r="H603" i="2" s="1"/>
  <c r="H602" i="2" s="1"/>
  <c r="I604" i="2"/>
  <c r="I603" i="2" s="1"/>
  <c r="I602" i="2" s="1"/>
  <c r="G604" i="2"/>
  <c r="G603" i="2" s="1"/>
  <c r="G602" i="2" s="1"/>
  <c r="G595" i="2"/>
  <c r="G594" i="2" s="1"/>
  <c r="G593" i="2" s="1"/>
  <c r="G573" i="2"/>
  <c r="G572" i="2" s="1"/>
  <c r="G571" i="2" s="1"/>
  <c r="G541" i="2"/>
  <c r="G540" i="2" s="1"/>
  <c r="G538" i="2"/>
  <c r="G537" i="2" s="1"/>
  <c r="G518" i="2"/>
  <c r="G517" i="2" s="1"/>
  <c r="G516" i="2" s="1"/>
  <c r="G515" i="2" s="1"/>
  <c r="G505" i="2"/>
  <c r="G504" i="2" s="1"/>
  <c r="G500" i="2" s="1"/>
  <c r="G468" i="2"/>
  <c r="G467" i="2" s="1"/>
  <c r="G455" i="2"/>
  <c r="G454" i="2" s="1"/>
  <c r="G453" i="2" s="1"/>
  <c r="H360" i="2"/>
  <c r="H359" i="2" s="1"/>
  <c r="I360" i="2"/>
  <c r="I359" i="2" s="1"/>
  <c r="G360" i="2"/>
  <c r="G359" i="2" s="1"/>
  <c r="G306" i="2"/>
  <c r="G305" i="2" s="1"/>
  <c r="G304" i="2" s="1"/>
  <c r="G41" i="2"/>
  <c r="G40" i="2" s="1"/>
  <c r="G443" i="2"/>
  <c r="G442" i="2" s="1"/>
  <c r="G426" i="2"/>
  <c r="G425" i="2" s="1"/>
  <c r="G424" i="2" s="1"/>
  <c r="G400" i="2"/>
  <c r="G398" i="2"/>
  <c r="G390" i="2"/>
  <c r="G388" i="2"/>
  <c r="G382" i="2"/>
  <c r="G380" i="2"/>
  <c r="G368" i="2"/>
  <c r="G366" i="2"/>
  <c r="G357" i="2"/>
  <c r="G356" i="2" s="1"/>
  <c r="G354" i="2"/>
  <c r="G353" i="2" s="1"/>
  <c r="G350" i="2"/>
  <c r="G348" i="2"/>
  <c r="G346" i="2"/>
  <c r="G343" i="2"/>
  <c r="G338" i="2" s="1"/>
  <c r="G336" i="2"/>
  <c r="G335" i="2" s="1"/>
  <c r="G330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54" i="2" l="1"/>
  <c r="G24" i="2"/>
  <c r="G66" i="2"/>
  <c r="G466" i="2"/>
  <c r="G458" i="2" s="1"/>
  <c r="G457" i="2" s="1"/>
  <c r="I793" i="2"/>
  <c r="I792" i="2" s="1"/>
  <c r="I791" i="2" s="1"/>
  <c r="I790" i="2" s="1"/>
  <c r="H793" i="2"/>
  <c r="H792" i="2" s="1"/>
  <c r="H791" i="2" s="1"/>
  <c r="H790" i="2" s="1"/>
  <c r="G126" i="2"/>
  <c r="G125" i="2" s="1"/>
  <c r="G536" i="2"/>
  <c r="G535" i="2" s="1"/>
  <c r="G750" i="2"/>
  <c r="G745" i="2" s="1"/>
  <c r="G744" i="2" s="1"/>
  <c r="G438" i="2"/>
  <c r="G437" i="2" s="1"/>
  <c r="G436" i="2" s="1"/>
  <c r="G435" i="2" s="1"/>
  <c r="G514" i="2"/>
  <c r="G508" i="2" s="1"/>
  <c r="G592" i="2"/>
  <c r="G591" i="2" s="1"/>
  <c r="G570" i="2"/>
  <c r="G569" i="2" s="1"/>
  <c r="G546" i="2" s="1"/>
  <c r="G299" i="2"/>
  <c r="G291" i="2"/>
  <c r="G290" i="2" s="1"/>
  <c r="G289" i="2" s="1"/>
  <c r="G288" i="2" s="1"/>
  <c r="G165" i="2"/>
  <c r="I601" i="2"/>
  <c r="I600" i="2" s="1"/>
  <c r="G601" i="2"/>
  <c r="G600" i="2" s="1"/>
  <c r="H601" i="2"/>
  <c r="H600" i="2" s="1"/>
  <c r="G423" i="2"/>
  <c r="G413" i="2" s="1"/>
  <c r="G792" i="2"/>
  <c r="G791" i="2" s="1"/>
  <c r="G790" i="2" s="1"/>
  <c r="G783" i="2"/>
  <c r="G782" i="2" s="1"/>
  <c r="G781" i="2" s="1"/>
  <c r="G780" i="2" s="1"/>
  <c r="G779" i="2" s="1"/>
  <c r="G727" i="2"/>
  <c r="G723" i="2" s="1"/>
  <c r="G626" i="2"/>
  <c r="G625" i="2" s="1"/>
  <c r="G624" i="2" s="1"/>
  <c r="G623" i="2" s="1"/>
  <c r="G622" i="2" s="1"/>
  <c r="G499" i="2"/>
  <c r="G498" i="2" s="1"/>
  <c r="G487" i="2" s="1"/>
  <c r="G452" i="2"/>
  <c r="G451" i="2" s="1"/>
  <c r="G445" i="2" s="1"/>
  <c r="G397" i="2"/>
  <c r="G387" i="2"/>
  <c r="G379" i="2"/>
  <c r="G365" i="2"/>
  <c r="G345" i="2"/>
  <c r="G329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328" i="2" l="1"/>
  <c r="G327" i="2" s="1"/>
  <c r="G326" i="2" s="1"/>
  <c r="G171" i="2"/>
  <c r="G170" i="2" s="1"/>
  <c r="G412" i="2"/>
  <c r="G722" i="2"/>
  <c r="G721" i="2" s="1"/>
  <c r="G706" i="2" s="1"/>
  <c r="G534" i="2"/>
  <c r="G743" i="2"/>
  <c r="G242" i="2"/>
  <c r="G241" i="2" s="1"/>
  <c r="G240" i="2" s="1"/>
  <c r="G239" i="2" s="1"/>
  <c r="G238" i="2" s="1"/>
  <c r="G19" i="2"/>
  <c r="G778" i="2"/>
  <c r="G777" i="2" s="1"/>
  <c r="G633" i="2"/>
  <c r="G632" i="2" s="1"/>
  <c r="G590" i="2"/>
  <c r="G434" i="2"/>
  <c r="G161" i="2"/>
  <c r="G160" i="2" s="1"/>
  <c r="G124" i="2"/>
  <c r="G123" i="2" s="1"/>
  <c r="G101" i="2"/>
  <c r="G94" i="2"/>
  <c r="G59" i="2"/>
  <c r="G43" i="2"/>
  <c r="I752" i="2"/>
  <c r="I751" i="2" s="1"/>
  <c r="H752" i="2"/>
  <c r="H751" i="2" s="1"/>
  <c r="I748" i="2"/>
  <c r="I747" i="2" s="1"/>
  <c r="I746" i="2" s="1"/>
  <c r="H748" i="2"/>
  <c r="H747" i="2" s="1"/>
  <c r="H746" i="2" s="1"/>
  <c r="I468" i="2"/>
  <c r="I467" i="2" s="1"/>
  <c r="H468" i="2"/>
  <c r="H467" i="2" s="1"/>
  <c r="I426" i="2"/>
  <c r="I425" i="2" s="1"/>
  <c r="I424" i="2" s="1"/>
  <c r="H426" i="2"/>
  <c r="H425" i="2" s="1"/>
  <c r="H424" i="2" s="1"/>
  <c r="I400" i="2"/>
  <c r="H400" i="2"/>
  <c r="I398" i="2"/>
  <c r="H398" i="2"/>
  <c r="I336" i="2"/>
  <c r="I335" i="2" s="1"/>
  <c r="H336" i="2"/>
  <c r="H335" i="2" s="1"/>
  <c r="I330" i="2"/>
  <c r="H330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66" i="2" l="1"/>
  <c r="H458" i="2" s="1"/>
  <c r="H457" i="2" s="1"/>
  <c r="I466" i="2"/>
  <c r="I458" i="2" s="1"/>
  <c r="I457" i="2" s="1"/>
  <c r="G298" i="2"/>
  <c r="G255" i="2" s="1"/>
  <c r="G159" i="2"/>
  <c r="G158" i="2" s="1"/>
  <c r="H750" i="2"/>
  <c r="H745" i="2" s="1"/>
  <c r="H744" i="2" s="1"/>
  <c r="I750" i="2"/>
  <c r="I745" i="2" s="1"/>
  <c r="I744" i="2" s="1"/>
  <c r="G523" i="2"/>
  <c r="G507" i="2" s="1"/>
  <c r="G691" i="2"/>
  <c r="H299" i="2"/>
  <c r="I299" i="2"/>
  <c r="G631" i="2"/>
  <c r="G219" i="2"/>
  <c r="I423" i="2"/>
  <c r="I413" i="2" s="1"/>
  <c r="H423" i="2"/>
  <c r="H413" i="2" s="1"/>
  <c r="G18" i="2"/>
  <c r="G17" i="2" s="1"/>
  <c r="G58" i="2"/>
  <c r="G57" i="2" s="1"/>
  <c r="G56" i="2" s="1"/>
  <c r="H397" i="2"/>
  <c r="I397" i="2"/>
  <c r="I730" i="2"/>
  <c r="H730" i="2"/>
  <c r="I728" i="2"/>
  <c r="H728" i="2"/>
  <c r="I343" i="2"/>
  <c r="I338" i="2" s="1"/>
  <c r="H343" i="2"/>
  <c r="H338" i="2" s="1"/>
  <c r="I412" i="2" l="1"/>
  <c r="H412" i="2"/>
  <c r="G254" i="2"/>
  <c r="G16" i="2"/>
  <c r="G15" i="2" s="1"/>
  <c r="H727" i="2"/>
  <c r="H723" i="2" s="1"/>
  <c r="I727" i="2"/>
  <c r="I723" i="2" s="1"/>
  <c r="G797" i="2" l="1"/>
  <c r="I83" i="2"/>
  <c r="I82" i="2" s="1"/>
  <c r="H83" i="2"/>
  <c r="H82" i="2" s="1"/>
  <c r="I77" i="2"/>
  <c r="I76" i="2" s="1"/>
  <c r="H77" i="2"/>
  <c r="H76" i="2" s="1"/>
  <c r="I659" i="2" l="1"/>
  <c r="I658" i="2" s="1"/>
  <c r="I639" i="2"/>
  <c r="I638" i="2" s="1"/>
  <c r="H639" i="2"/>
  <c r="H638" i="2" s="1"/>
  <c r="I629" i="2"/>
  <c r="H629" i="2"/>
  <c r="I627" i="2"/>
  <c r="H627" i="2"/>
  <c r="I626" i="2" l="1"/>
  <c r="I625" i="2" s="1"/>
  <c r="I624" i="2" s="1"/>
  <c r="I623" i="2" s="1"/>
  <c r="I622" i="2" s="1"/>
  <c r="H626" i="2"/>
  <c r="H625" i="2" s="1"/>
  <c r="H624" i="2" s="1"/>
  <c r="H623" i="2" s="1"/>
  <c r="H622" i="2" s="1"/>
  <c r="I722" i="2" l="1"/>
  <c r="I721" i="2" s="1"/>
  <c r="I706" i="2" s="1"/>
  <c r="H722" i="2"/>
  <c r="H721" i="2" s="1"/>
  <c r="H706" i="2" s="1"/>
  <c r="I41" i="2"/>
  <c r="I40" i="2" s="1"/>
  <c r="H41" i="2"/>
  <c r="H40" i="2" s="1"/>
  <c r="I455" i="2" l="1"/>
  <c r="I454" i="2" s="1"/>
  <c r="I453" i="2" s="1"/>
  <c r="H455" i="2"/>
  <c r="H454" i="2" s="1"/>
  <c r="H453" i="2" s="1"/>
  <c r="I788" i="2" l="1"/>
  <c r="I786" i="2"/>
  <c r="I784" i="2"/>
  <c r="H784" i="2"/>
  <c r="H786" i="2"/>
  <c r="H788" i="2"/>
  <c r="I783" i="2" l="1"/>
  <c r="I782" i="2" s="1"/>
  <c r="I781" i="2" s="1"/>
  <c r="I780" i="2" s="1"/>
  <c r="I779" i="2" s="1"/>
  <c r="H783" i="2"/>
  <c r="H782" i="2" s="1"/>
  <c r="H781" i="2" s="1"/>
  <c r="H780" i="2" s="1"/>
  <c r="H779" i="2" s="1"/>
  <c r="I656" i="2"/>
  <c r="I655" i="2" s="1"/>
  <c r="I654" i="2" s="1"/>
  <c r="H656" i="2"/>
  <c r="H655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36" i="2" l="1"/>
  <c r="I635" i="2" s="1"/>
  <c r="I634" i="2" s="1"/>
  <c r="H636" i="2"/>
  <c r="H635" i="2" s="1"/>
  <c r="H634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33" i="2" l="1"/>
  <c r="I632" i="2" s="1"/>
  <c r="I697" i="2"/>
  <c r="I696" i="2" s="1"/>
  <c r="I695" i="2" s="1"/>
  <c r="I694" i="2" s="1"/>
  <c r="I693" i="2" s="1"/>
  <c r="I692" i="2" s="1"/>
  <c r="I691" i="2" s="1"/>
  <c r="I595" i="2"/>
  <c r="I594" i="2" s="1"/>
  <c r="I593" i="2" s="1"/>
  <c r="I573" i="2"/>
  <c r="I572" i="2" s="1"/>
  <c r="I571" i="2" s="1"/>
  <c r="I541" i="2"/>
  <c r="I540" i="2" s="1"/>
  <c r="I538" i="2"/>
  <c r="I537" i="2" s="1"/>
  <c r="I518" i="2"/>
  <c r="I517" i="2" s="1"/>
  <c r="I516" i="2" s="1"/>
  <c r="I515" i="2" s="1"/>
  <c r="I505" i="2"/>
  <c r="I504" i="2" s="1"/>
  <c r="I500" i="2" s="1"/>
  <c r="I443" i="2"/>
  <c r="I442" i="2" s="1"/>
  <c r="I390" i="2"/>
  <c r="I388" i="2"/>
  <c r="I382" i="2"/>
  <c r="I380" i="2"/>
  <c r="I368" i="2"/>
  <c r="I366" i="2"/>
  <c r="I357" i="2"/>
  <c r="I356" i="2" s="1"/>
  <c r="I354" i="2"/>
  <c r="I353" i="2" s="1"/>
  <c r="I350" i="2"/>
  <c r="I348" i="2"/>
  <c r="I346" i="2"/>
  <c r="I329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6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4" i="2" s="1"/>
  <c r="I22" i="2"/>
  <c r="I21" i="2" s="1"/>
  <c r="I126" i="2" l="1"/>
  <c r="I125" i="2" s="1"/>
  <c r="I536" i="2"/>
  <c r="I535" i="2" s="1"/>
  <c r="I438" i="2"/>
  <c r="I437" i="2" s="1"/>
  <c r="I436" i="2" s="1"/>
  <c r="I435" i="2" s="1"/>
  <c r="I514" i="2"/>
  <c r="I508" i="2" s="1"/>
  <c r="I570" i="2"/>
  <c r="I569" i="2" s="1"/>
  <c r="I546" i="2" s="1"/>
  <c r="I291" i="2"/>
  <c r="I290" i="2" s="1"/>
  <c r="I289" i="2" s="1"/>
  <c r="I288" i="2" s="1"/>
  <c r="I165" i="2"/>
  <c r="I631" i="2"/>
  <c r="I592" i="2"/>
  <c r="I591" i="2" s="1"/>
  <c r="I499" i="2"/>
  <c r="I498" i="2" s="1"/>
  <c r="I487" i="2" s="1"/>
  <c r="I452" i="2"/>
  <c r="I451" i="2" s="1"/>
  <c r="I445" i="2" s="1"/>
  <c r="I387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65" i="2"/>
  <c r="I59" i="2"/>
  <c r="I379" i="2"/>
  <c r="I110" i="2"/>
  <c r="I244" i="2"/>
  <c r="I243" i="2" s="1"/>
  <c r="I52" i="2"/>
  <c r="I48" i="2"/>
  <c r="I44" i="2"/>
  <c r="I345" i="2"/>
  <c r="I267" i="2"/>
  <c r="I266" i="2" s="1"/>
  <c r="I265" i="2" s="1"/>
  <c r="I264" i="2" s="1"/>
  <c r="I263" i="2" s="1"/>
  <c r="I172" i="2"/>
  <c r="I20" i="2"/>
  <c r="I94" i="2"/>
  <c r="H697" i="2"/>
  <c r="H696" i="2" s="1"/>
  <c r="H695" i="2" s="1"/>
  <c r="H694" i="2" s="1"/>
  <c r="H693" i="2" s="1"/>
  <c r="H692" i="2" s="1"/>
  <c r="H691" i="2" s="1"/>
  <c r="H659" i="2"/>
  <c r="H658" i="2" s="1"/>
  <c r="H654" i="2" s="1"/>
  <c r="H595" i="2"/>
  <c r="H594" i="2" s="1"/>
  <c r="H593" i="2" s="1"/>
  <c r="H573" i="2"/>
  <c r="H572" i="2" s="1"/>
  <c r="H571" i="2" s="1"/>
  <c r="H541" i="2"/>
  <c r="H540" i="2" s="1"/>
  <c r="H538" i="2"/>
  <c r="H537" i="2" s="1"/>
  <c r="H518" i="2"/>
  <c r="H517" i="2" s="1"/>
  <c r="H516" i="2" s="1"/>
  <c r="H515" i="2" s="1"/>
  <c r="H505" i="2"/>
  <c r="H504" i="2" s="1"/>
  <c r="H500" i="2" s="1"/>
  <c r="I328" i="2" l="1"/>
  <c r="I327" i="2" s="1"/>
  <c r="I326" i="2" s="1"/>
  <c r="I171" i="2"/>
  <c r="I170" i="2" s="1"/>
  <c r="H536" i="2"/>
  <c r="H535" i="2" s="1"/>
  <c r="I534" i="2"/>
  <c r="H514" i="2"/>
  <c r="H508" i="2" s="1"/>
  <c r="I743" i="2"/>
  <c r="H570" i="2"/>
  <c r="H569" i="2" s="1"/>
  <c r="H546" i="2" s="1"/>
  <c r="H592" i="2"/>
  <c r="H591" i="2" s="1"/>
  <c r="I19" i="2"/>
  <c r="I242" i="2"/>
  <c r="I241" i="2" s="1"/>
  <c r="I240" i="2" s="1"/>
  <c r="I239" i="2" s="1"/>
  <c r="I238" i="2" s="1"/>
  <c r="I58" i="2"/>
  <c r="H633" i="2"/>
  <c r="H632" i="2" s="1"/>
  <c r="I590" i="2"/>
  <c r="H499" i="2"/>
  <c r="H498" i="2" s="1"/>
  <c r="H487" i="2" s="1"/>
  <c r="I434" i="2"/>
  <c r="I778" i="2"/>
  <c r="I777" i="2" s="1"/>
  <c r="I161" i="2"/>
  <c r="I160" i="2" s="1"/>
  <c r="I124" i="2"/>
  <c r="I123" i="2" s="1"/>
  <c r="I101" i="2"/>
  <c r="I43" i="2"/>
  <c r="H443" i="2"/>
  <c r="H442" i="2" s="1"/>
  <c r="H390" i="2"/>
  <c r="H388" i="2"/>
  <c r="H382" i="2"/>
  <c r="H380" i="2"/>
  <c r="H368" i="2"/>
  <c r="H366" i="2"/>
  <c r="H357" i="2"/>
  <c r="H356" i="2" s="1"/>
  <c r="H354" i="2"/>
  <c r="H353" i="2" s="1"/>
  <c r="H350" i="2"/>
  <c r="H348" i="2"/>
  <c r="H346" i="2"/>
  <c r="H329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98" i="2"/>
  <c r="I255" i="2" s="1"/>
  <c r="H126" i="2"/>
  <c r="H125" i="2" s="1"/>
  <c r="I523" i="2"/>
  <c r="I507" i="2" s="1"/>
  <c r="H438" i="2"/>
  <c r="H437" i="2" s="1"/>
  <c r="H436" i="2" s="1"/>
  <c r="H435" i="2" s="1"/>
  <c r="H534" i="2"/>
  <c r="H743" i="2"/>
  <c r="H291" i="2"/>
  <c r="H290" i="2" s="1"/>
  <c r="H289" i="2" s="1"/>
  <c r="H288" i="2" s="1"/>
  <c r="I57" i="2"/>
  <c r="I56" i="2" s="1"/>
  <c r="I159" i="2"/>
  <c r="I158" i="2" s="1"/>
  <c r="H165" i="2"/>
  <c r="H631" i="2"/>
  <c r="I219" i="2"/>
  <c r="H590" i="2"/>
  <c r="H452" i="2"/>
  <c r="H451" i="2" s="1"/>
  <c r="H445" i="2" s="1"/>
  <c r="H778" i="2"/>
  <c r="H777" i="2" s="1"/>
  <c r="H387" i="2"/>
  <c r="H145" i="2"/>
  <c r="H365" i="2"/>
  <c r="H379" i="2"/>
  <c r="I18" i="2"/>
  <c r="I17" i="2" s="1"/>
  <c r="H345" i="2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328" i="2" l="1"/>
  <c r="H327" i="2" s="1"/>
  <c r="H326" i="2" s="1"/>
  <c r="H171" i="2"/>
  <c r="H170" i="2" s="1"/>
  <c r="I254" i="2"/>
  <c r="H523" i="2"/>
  <c r="H507" i="2" s="1"/>
  <c r="H434" i="2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98" i="2" l="1"/>
  <c r="H255" i="2" s="1"/>
  <c r="H254" i="2" s="1"/>
  <c r="I797" i="2"/>
  <c r="H159" i="2"/>
  <c r="H158" i="2" s="1"/>
  <c r="H57" i="2"/>
  <c r="H56" i="2" s="1"/>
  <c r="H219" i="2"/>
  <c r="H18" i="2"/>
  <c r="H17" i="2" s="1"/>
  <c r="H16" i="2" l="1"/>
  <c r="H15" i="2" s="1"/>
  <c r="H797" i="2" l="1"/>
</calcChain>
</file>

<file path=xl/sharedStrings.xml><?xml version="1.0" encoding="utf-8"?>
<sst xmlns="http://schemas.openxmlformats.org/spreadsheetml/2006/main" count="4715" uniqueCount="556">
  <si>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</si>
  <si>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</si>
  <si>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</si>
  <si>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</si>
  <si>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</si>
  <si>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</si>
  <si>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</si>
  <si>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</si>
  <si>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</si>
  <si>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</si>
  <si>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</si>
  <si>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</si>
  <si>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</si>
  <si>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</si>
  <si>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</si>
  <si>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</si>
  <si>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</si>
  <si>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</si>
  <si>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</si>
  <si>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</si>
  <si>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</si>
  <si>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</si>
  <si>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</si>
  <si>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</si>
  <si>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</si>
  <si>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</si>
  <si>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</si>
  <si>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</si>
  <si>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</si>
  <si>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</si>
  <si>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</si>
  <si>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</si>
  <si>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</si>
  <si>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</si>
  <si>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</si>
  <si>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</si>
  <si>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</si>
  <si>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</si>
  <si>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</si>
  <si>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</si>
  <si>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</si>
  <si>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</si>
  <si>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</si>
  <si>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</si>
  <si>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</si>
  <si>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</si>
  <si>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</si>
  <si>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</si>
  <si>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</si>
  <si>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</si>
  <si>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</si>
  <si>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</si>
  <si>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</si>
  <si>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</si>
  <si>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</si>
  <si>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</si>
  <si>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</si>
  <si>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</si>
  <si>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</si>
  <si>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</si>
  <si>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</si>
  <si>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</si>
  <si>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</si>
  <si>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</si>
  <si>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</si>
  <si>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</si>
  <si>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</si>
  <si>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</si>
  <si>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</si>
  <si>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</si>
  <si>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</si>
  <si>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</si>
  <si>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</si>
  <si>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</si>
  <si>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</si>
  <si>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</si>
  <si>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</si>
  <si>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</si>
  <si>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</si>
  <si>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</si>
  <si>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</si>
  <si>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</si>
  <si>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</si>
  <si>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</si>
  <si>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</si>
  <si>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</si>
  <si>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</si>
  <si>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</si>
  <si>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</si>
  <si>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</si>
  <si>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</si>
  <si>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</si>
  <si>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</si>
  <si>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</si>
  <si>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</si>
  <si>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</si>
  <si>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</si>
  <si>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</si>
  <si>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</si>
  <si>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</si>
  <si>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</si>
  <si>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</si>
  <si>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</si>
  <si>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</si>
  <si>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</si>
  <si>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</si>
  <si>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</si>
  <si>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</si>
  <si>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</si>
  <si>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</si>
  <si>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</si>
  <si>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</si>
  <si>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</si>
  <si>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</si>
  <si>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</si>
  <si>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</si>
  <si>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</si>
  <si>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</si>
  <si>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</si>
  <si>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</si>
  <si>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</si>
  <si>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</si>
  <si>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</si>
  <si>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</si>
  <si>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</si>
  <si>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</si>
  <si>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</si>
  <si>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</si>
  <si>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</si>
  <si>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</si>
  <si>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</si>
  <si>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</si>
  <si>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</si>
  <si>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</si>
  <si>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</si>
  <si>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</si>
  <si>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</si>
  <si>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</si>
  <si>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</si>
  <si>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</si>
  <si>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</si>
  <si>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</si>
  <si>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</si>
  <si>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</si>
  <si>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</si>
  <si>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</si>
  <si>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</si>
  <si>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</si>
  <si>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</si>
  <si>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</si>
  <si>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</si>
  <si>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</si>
  <si>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</si>
  <si>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</si>
  <si>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</si>
  <si>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</si>
  <si>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</si>
  <si>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</si>
  <si>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</si>
  <si>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</si>
  <si>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</si>
  <si>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</si>
  <si>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</si>
  <si>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</si>
  <si>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</si>
  <si>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</si>
  <si>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</si>
  <si>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</si>
  <si>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</si>
  <si>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</si>
  <si>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</si>
  <si>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</si>
  <si>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</si>
  <si>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</si>
  <si>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</si>
  <si>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</si>
  <si>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</si>
  <si>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</si>
  <si>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</si>
  <si>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</si>
  <si>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</si>
  <si>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</si>
  <si>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</si>
  <si>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</si>
  <si>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</si>
  <si>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</si>
  <si>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</si>
  <si>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</si>
  <si>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</si>
  <si>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</si>
  <si>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</si>
  <si>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</si>
  <si>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</si>
  <si>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</si>
  <si>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</si>
  <si>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</si>
  <si>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</si>
  <si>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</si>
  <si>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</si>
  <si>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</si>
  <si>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</si>
  <si>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</si>
  <si>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</si>
  <si>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</si>
  <si>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</si>
  <si>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</si>
  <si>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</si>
  <si>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</si>
  <si>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</si>
  <si>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</si>
  <si>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</si>
  <si>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</si>
  <si>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</si>
  <si>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</si>
  <si>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</si>
  <si>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</si>
  <si>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</si>
  <si>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</si>
  <si>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</si>
  <si>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</si>
  <si>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</si>
  <si>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</si>
  <si>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</si>
  <si>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</si>
  <si>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</si>
  <si>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</si>
  <si>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</si>
  <si>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</si>
  <si>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</si>
  <si>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</si>
  <si>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</si>
  <si>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</si>
  <si>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</si>
  <si>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</si>
  <si>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</si>
  <si>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</si>
  <si>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</si>
  <si>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</si>
  <si>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</si>
  <si>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</si>
  <si>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</si>
  <si>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</si>
  <si>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</si>
  <si>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</si>
  <si>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</si>
  <si>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</si>
  <si>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</si>
  <si>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</si>
  <si>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</si>
  <si>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</si>
  <si>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</si>
  <si>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</si>
  <si>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</si>
  <si>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</si>
  <si>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</si>
  <si>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</si>
  <si>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</si>
  <si>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</si>
  <si>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</si>
  <si>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</si>
  <si>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</si>
  <si>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</si>
  <si>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</si>
  <si>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</si>
  <si>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</si>
  <si>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</si>
  <si>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</si>
  <si>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</si>
  <si>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</si>
  <si>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</si>
  <si>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</si>
  <si>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</si>
  <si>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</si>
  <si>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</si>
  <si>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</si>
  <si>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</si>
  <si>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</si>
  <si>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</si>
  <si>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</si>
  <si>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</si>
  <si>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</si>
  <si>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</si>
  <si>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</si>
  <si>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</si>
  <si>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</si>
  <si>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</si>
  <si>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</si>
  <si>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</si>
  <si>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</si>
  <si>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</si>
  <si>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</si>
  <si>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</si>
  <si>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</si>
  <si>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</si>
  <si>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</si>
  <si>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</si>
  <si>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</si>
  <si>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</si>
  <si>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</si>
  <si>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</si>
  <si>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</si>
  <si>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</si>
  <si>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</si>
  <si>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</si>
  <si>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</si>
  <si>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</si>
  <si>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</si>
  <si>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</si>
  <si>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</si>
  <si>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</si>
  <si>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</si>
  <si>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</si>
  <si>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</si>
  <si>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</si>
  <si>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</si>
  <si>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</si>
  <si>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</si>
  <si>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</si>
  <si>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</si>
  <si>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</si>
  <si>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</si>
  <si>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</si>
  <si>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</si>
  <si>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</si>
  <si>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</si>
  <si>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</si>
  <si>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</si>
  <si>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</si>
  <si>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</si>
  <si>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</si>
  <si>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</si>
  <si>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</si>
  <si>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</si>
  <si>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</si>
  <si>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</si>
  <si>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</si>
  <si>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</si>
  <si>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</si>
  <si>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</si>
  <si>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</si>
  <si>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</si>
  <si>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</si>
  <si>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</si>
  <si>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</si>
  <si>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</si>
  <si>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</si>
  <si>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</si>
  <si>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</si>
  <si>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</si>
  <si>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</si>
  <si>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</si>
  <si>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</si>
  <si>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</si>
  <si>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</si>
  <si>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</si>
  <si>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</si>
  <si>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</si>
  <si>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</si>
  <si>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</si>
  <si>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</si>
  <si>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</si>
  <si>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</si>
  <si>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</si>
  <si>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</si>
  <si>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</si>
  <si>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</si>
  <si>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</si>
  <si>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</si>
  <si>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</si>
  <si>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</si>
  <si>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</si>
  <si>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</si>
  <si>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</si>
  <si>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</si>
  <si>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</si>
  <si>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</si>
  <si>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</si>
  <si>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</si>
  <si>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</si>
  <si>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</si>
  <si>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</si>
  <si>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</si>
  <si>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</si>
  <si>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</si>
  <si>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</si>
  <si>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</si>
  <si>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</si>
  <si>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</si>
  <si>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</si>
  <si>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</si>
  <si>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</si>
  <si>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</si>
  <si>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</si>
  <si>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</si>
  <si>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</si>
  <si>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</si>
  <si>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</si>
  <si>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</si>
  <si>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</si>
  <si>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</si>
  <si>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</si>
  <si>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</si>
  <si>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</si>
  <si>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</si>
  <si>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</si>
  <si>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</si>
  <si>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</si>
  <si>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</si>
  <si>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</si>
  <si>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</si>
  <si>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</si>
  <si>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</si>
  <si>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</si>
  <si>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</si>
  <si>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</si>
  <si>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</si>
  <si>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</si>
  <si>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</si>
  <si>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</si>
  <si>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</si>
  <si>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</si>
  <si>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</si>
  <si>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</si>
  <si>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</si>
  <si>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</si>
  <si>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</si>
  <si>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</si>
  <si>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</si>
  <si>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</si>
  <si>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</si>
  <si>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</si>
  <si>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</si>
  <si>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</si>
  <si>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</si>
  <si>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</si>
  <si>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</si>
  <si>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</si>
  <si>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</si>
  <si>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</si>
  <si>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</si>
  <si>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</si>
  <si>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</si>
  <si>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</si>
  <si>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</si>
  <si>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</si>
  <si>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</si>
  <si>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</si>
  <si>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</si>
  <si>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</si>
  <si>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</si>
  <si>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</si>
  <si>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</si>
  <si>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</si>
  <si>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</si>
  <si>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</si>
  <si>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</si>
  <si>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</si>
  <si>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</si>
  <si>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</si>
  <si>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</si>
  <si>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</si>
  <si>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</si>
  <si>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</si>
  <si>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</si>
  <si>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</si>
  <si>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</si>
  <si>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</si>
  <si>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</si>
  <si>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</si>
  <si>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</si>
  <si>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</si>
  <si>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</si>
  <si>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</si>
  <si>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</si>
  <si>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</si>
  <si>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</si>
  <si>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</si>
  <si>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</si>
  <si>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</si>
  <si>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</si>
  <si>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</si>
  <si>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</si>
  <si>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</si>
  <si>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</si>
  <si>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</si>
  <si>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</si>
  <si>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</si>
  <si>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</si>
  <si>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</si>
  <si>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</si>
  <si>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</si>
  <si>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</si>
  <si>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</si>
  <si>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</si>
  <si>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</si>
  <si>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</si>
  <si>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</si>
  <si>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</si>
  <si>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</si>
  <si>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</si>
  <si>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</si>
  <si>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>99999S2760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</si>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</sst>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2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9"/>
  <sheetViews>
    <sheetView tabSelected="1" showWhiteSpace="0" topLeftCell="A792" zoomScaleNormal="100" workbookViewId="0">
      <selection activeCell="G761" sqref="G761:I761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249</v>
      </c>
      <c r="I2" s="36"/>
    </row>
    <row r="3" spans="1:9" ht="22.5" customHeight="1" x14ac:dyDescent="0.2">
      <c r="H3" s="36" t="s">
        <v>250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249</v>
      </c>
      <c r="I5" s="36"/>
    </row>
    <row r="6" spans="1:9" ht="33.75" customHeight="1" x14ac:dyDescent="0.2">
      <c r="H6" s="36" t="s">
        <v>509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480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230</v>
      </c>
      <c r="H13" s="27" t="s">
        <v>251</v>
      </c>
      <c r="I13" s="1" t="s">
        <v>481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370</v>
      </c>
      <c r="B15" s="17" t="s">
        <v>369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868460421.56999993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369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856306784.56999993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369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264066420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459</v>
      </c>
      <c r="B18" s="33" t="s">
        <v>369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264066420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252</v>
      </c>
      <c r="B19" s="33" t="s">
        <v>369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255722708.05000001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253</v>
      </c>
      <c r="B20" s="33" t="s">
        <v>369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369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369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369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254</v>
      </c>
      <c r="B24" s="16" t="s">
        <v>369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127123099.05000001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369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369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369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187</v>
      </c>
      <c r="B28" s="16" t="s">
        <v>369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33637586.43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369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33637586.43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369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33637586.43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188</v>
      </c>
      <c r="B31" s="16" t="s">
        <v>369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3506345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13" t="s">
        <v>34</v>
      </c>
      <c r="B32" s="16" t="s">
        <v>369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3506345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369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3506345</v>
      </c>
      <c r="H33" s="5">
        <v>626865</v>
      </c>
      <c r="I33" s="5">
        <v>626865</v>
      </c>
    </row>
    <row r="34" spans="1:9" ht="131.25" customHeight="1" x14ac:dyDescent="0.2">
      <c r="A34" s="4" t="s">
        <v>255</v>
      </c>
      <c r="B34" s="16" t="s">
        <v>369</v>
      </c>
      <c r="C34" s="11" t="s">
        <v>18</v>
      </c>
      <c r="D34" s="11" t="s">
        <v>20</v>
      </c>
      <c r="E34" s="16" t="s">
        <v>256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369</v>
      </c>
      <c r="C35" s="11" t="s">
        <v>18</v>
      </c>
      <c r="D35" s="11" t="s">
        <v>20</v>
      </c>
      <c r="E35" s="16" t="s">
        <v>256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369</v>
      </c>
      <c r="C36" s="11" t="s">
        <v>18</v>
      </c>
      <c r="D36" s="11" t="s">
        <v>20</v>
      </c>
      <c r="E36" s="16" t="s">
        <v>256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240</v>
      </c>
      <c r="B37" s="16" t="s">
        <v>369</v>
      </c>
      <c r="C37" s="16" t="s">
        <v>18</v>
      </c>
      <c r="D37" s="16" t="s">
        <v>20</v>
      </c>
      <c r="E37" s="16" t="s">
        <v>361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369</v>
      </c>
      <c r="C38" s="16" t="s">
        <v>18</v>
      </c>
      <c r="D38" s="16" t="s">
        <v>20</v>
      </c>
      <c r="E38" s="16" t="s">
        <v>361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369</v>
      </c>
      <c r="C39" s="16" t="s">
        <v>18</v>
      </c>
      <c r="D39" s="16" t="s">
        <v>20</v>
      </c>
      <c r="E39" s="16" t="s">
        <v>361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535</v>
      </c>
      <c r="B40" s="16" t="s">
        <v>369</v>
      </c>
      <c r="C40" s="16" t="s">
        <v>18</v>
      </c>
      <c r="D40" s="16" t="s">
        <v>20</v>
      </c>
      <c r="E40" s="16" t="s">
        <v>178</v>
      </c>
      <c r="F40" s="16" t="s">
        <v>16</v>
      </c>
      <c r="G40" s="5">
        <f>G41</f>
        <v>135736.95999999999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369</v>
      </c>
      <c r="C41" s="16" t="s">
        <v>18</v>
      </c>
      <c r="D41" s="16" t="s">
        <v>20</v>
      </c>
      <c r="E41" s="11" t="s">
        <v>178</v>
      </c>
      <c r="F41" s="16" t="s">
        <v>35</v>
      </c>
      <c r="G41" s="5">
        <f>G42</f>
        <v>135736.95999999999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369</v>
      </c>
      <c r="C42" s="16" t="s">
        <v>18</v>
      </c>
      <c r="D42" s="16" t="s">
        <v>20</v>
      </c>
      <c r="E42" s="11" t="s">
        <v>178</v>
      </c>
      <c r="F42" s="16" t="s">
        <v>37</v>
      </c>
      <c r="G42" s="5">
        <v>135736.95999999999</v>
      </c>
      <c r="H42" s="5">
        <v>361090</v>
      </c>
      <c r="I42" s="5">
        <v>816887</v>
      </c>
    </row>
    <row r="43" spans="1:9" ht="66.75" customHeight="1" x14ac:dyDescent="0.2">
      <c r="A43" s="4" t="s">
        <v>257</v>
      </c>
      <c r="B43" s="16" t="s">
        <v>369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8343711.9500000002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369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4780107.5999999996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189</v>
      </c>
      <c r="B45" s="16" t="s">
        <v>369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4780107.5999999996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369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4780107.5999999996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369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4780107.5999999996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369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190</v>
      </c>
      <c r="B49" s="16" t="s">
        <v>369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369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369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369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369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369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369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369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485149953.5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459</v>
      </c>
      <c r="B57" s="16" t="s">
        <v>369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485149953.5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258</v>
      </c>
      <c r="B58" s="16" t="s">
        <v>369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458889781.89999998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10" t="s">
        <v>62</v>
      </c>
      <c r="B59" s="16" t="s">
        <v>369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259787957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191</v>
      </c>
      <c r="B60" s="16" t="s">
        <v>369</v>
      </c>
      <c r="C60" s="16" t="s">
        <v>18</v>
      </c>
      <c r="D60" s="16" t="s">
        <v>60</v>
      </c>
      <c r="E60" s="16" t="s">
        <v>192</v>
      </c>
      <c r="F60" s="16" t="s">
        <v>16</v>
      </c>
      <c r="G60" s="14">
        <f>G61</f>
        <v>22932000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369</v>
      </c>
      <c r="C61" s="16" t="s">
        <v>18</v>
      </c>
      <c r="D61" s="16" t="s">
        <v>60</v>
      </c>
      <c r="E61" s="16" t="s">
        <v>192</v>
      </c>
      <c r="F61" s="16" t="s">
        <v>35</v>
      </c>
      <c r="G61" s="14">
        <f>G62</f>
        <v>22932000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369</v>
      </c>
      <c r="C62" s="16" t="s">
        <v>18</v>
      </c>
      <c r="D62" s="16" t="s">
        <v>60</v>
      </c>
      <c r="E62" s="16" t="s">
        <v>192</v>
      </c>
      <c r="F62" s="16" t="s">
        <v>37</v>
      </c>
      <c r="G62" s="5">
        <v>22932000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369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369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369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13" t="s">
        <v>66</v>
      </c>
      <c r="B66" s="16" t="s">
        <v>369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169210724.90000001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369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369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369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187</v>
      </c>
      <c r="B70" s="16" t="s">
        <v>369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34308734.969999999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13" t="s">
        <v>34</v>
      </c>
      <c r="B71" s="16" t="s">
        <v>369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34308734.969999999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10" t="s">
        <v>36</v>
      </c>
      <c r="B72" s="16" t="s">
        <v>369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34308734.969999999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188</v>
      </c>
      <c r="B73" s="16" t="s">
        <v>369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19866454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369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19866454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369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19866454</v>
      </c>
      <c r="H75" s="5">
        <v>16968765</v>
      </c>
      <c r="I75" s="5">
        <v>16352655</v>
      </c>
    </row>
    <row r="76" spans="1:9" ht="131.25" customHeight="1" x14ac:dyDescent="0.2">
      <c r="A76" s="4" t="s">
        <v>255</v>
      </c>
      <c r="B76" s="16" t="s">
        <v>369</v>
      </c>
      <c r="C76" s="11" t="s">
        <v>18</v>
      </c>
      <c r="D76" s="11" t="s">
        <v>60</v>
      </c>
      <c r="E76" s="16" t="s">
        <v>259</v>
      </c>
      <c r="F76" s="11" t="s">
        <v>16</v>
      </c>
      <c r="G76" s="5">
        <f>G77</f>
        <v>27988784.010000002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369</v>
      </c>
      <c r="C77" s="16" t="s">
        <v>18</v>
      </c>
      <c r="D77" s="16" t="s">
        <v>60</v>
      </c>
      <c r="E77" s="16" t="s">
        <v>259</v>
      </c>
      <c r="F77" s="16" t="s">
        <v>35</v>
      </c>
      <c r="G77" s="5">
        <f>G78</f>
        <v>27988784.010000002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369</v>
      </c>
      <c r="C78" s="16" t="s">
        <v>18</v>
      </c>
      <c r="D78" s="16" t="s">
        <v>60</v>
      </c>
      <c r="E78" s="16" t="s">
        <v>259</v>
      </c>
      <c r="F78" s="16" t="s">
        <v>37</v>
      </c>
      <c r="G78" s="5">
        <f>27748784.01+240000</f>
        <v>27988784.010000002</v>
      </c>
      <c r="H78" s="5">
        <v>0</v>
      </c>
      <c r="I78" s="5">
        <v>0</v>
      </c>
    </row>
    <row r="79" spans="1:9" ht="126.75" customHeight="1" x14ac:dyDescent="0.2">
      <c r="A79" s="4" t="s">
        <v>240</v>
      </c>
      <c r="B79" s="16" t="s">
        <v>369</v>
      </c>
      <c r="C79" s="16" t="s">
        <v>18</v>
      </c>
      <c r="D79" s="16" t="s">
        <v>60</v>
      </c>
      <c r="E79" s="16" t="s">
        <v>362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369</v>
      </c>
      <c r="C80" s="16" t="s">
        <v>18</v>
      </c>
      <c r="D80" s="16" t="s">
        <v>60</v>
      </c>
      <c r="E80" s="16" t="s">
        <v>362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369</v>
      </c>
      <c r="C81" s="16" t="s">
        <v>18</v>
      </c>
      <c r="D81" s="16" t="s">
        <v>60</v>
      </c>
      <c r="E81" s="16" t="s">
        <v>362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customHeight="1" x14ac:dyDescent="0.2">
      <c r="A82" s="4" t="s">
        <v>536</v>
      </c>
      <c r="B82" s="16" t="s">
        <v>369</v>
      </c>
      <c r="C82" s="16" t="s">
        <v>18</v>
      </c>
      <c r="D82" s="16" t="s">
        <v>60</v>
      </c>
      <c r="E82" s="16" t="s">
        <v>179</v>
      </c>
      <c r="F82" s="16" t="s">
        <v>16</v>
      </c>
      <c r="G82" s="5">
        <f>G83</f>
        <v>537420.19000000006</v>
      </c>
      <c r="H82" s="5">
        <f t="shared" ref="H82:I82" si="23">H83</f>
        <v>0</v>
      </c>
      <c r="I82" s="5">
        <f t="shared" si="23"/>
        <v>0</v>
      </c>
    </row>
    <row r="83" spans="1:9" ht="68.25" customHeight="1" x14ac:dyDescent="0.2">
      <c r="A83" s="4" t="s">
        <v>34</v>
      </c>
      <c r="B83" s="16" t="s">
        <v>369</v>
      </c>
      <c r="C83" s="16" t="s">
        <v>18</v>
      </c>
      <c r="D83" s="16" t="s">
        <v>60</v>
      </c>
      <c r="E83" s="11" t="s">
        <v>179</v>
      </c>
      <c r="F83" s="16" t="s">
        <v>35</v>
      </c>
      <c r="G83" s="5">
        <f>G84</f>
        <v>537420.19000000006</v>
      </c>
      <c r="H83" s="5">
        <f>H84</f>
        <v>0</v>
      </c>
      <c r="I83" s="5">
        <f>I84</f>
        <v>0</v>
      </c>
    </row>
    <row r="84" spans="1:9" ht="33" customHeight="1" x14ac:dyDescent="0.2">
      <c r="A84" s="4" t="s">
        <v>36</v>
      </c>
      <c r="B84" s="16" t="s">
        <v>369</v>
      </c>
      <c r="C84" s="16" t="s">
        <v>18</v>
      </c>
      <c r="D84" s="16" t="s">
        <v>60</v>
      </c>
      <c r="E84" s="11" t="s">
        <v>179</v>
      </c>
      <c r="F84" s="16" t="s">
        <v>37</v>
      </c>
      <c r="G84" s="5">
        <f>983531.92-446111.73</f>
        <v>537420.19000000006</v>
      </c>
      <c r="H84" s="5">
        <v>0</v>
      </c>
      <c r="I84" s="5">
        <v>0</v>
      </c>
    </row>
    <row r="85" spans="1:9" ht="81.75" customHeight="1" x14ac:dyDescent="0.2">
      <c r="A85" s="4" t="s">
        <v>537</v>
      </c>
      <c r="B85" s="16" t="s">
        <v>369</v>
      </c>
      <c r="C85" s="16" t="s">
        <v>18</v>
      </c>
      <c r="D85" s="16" t="s">
        <v>60</v>
      </c>
      <c r="E85" s="16" t="s">
        <v>510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369</v>
      </c>
      <c r="C86" s="16" t="s">
        <v>18</v>
      </c>
      <c r="D86" s="16" t="s">
        <v>60</v>
      </c>
      <c r="E86" s="16" t="s">
        <v>510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369</v>
      </c>
      <c r="C87" s="16" t="s">
        <v>18</v>
      </c>
      <c r="D87" s="16" t="s">
        <v>60</v>
      </c>
      <c r="E87" s="16" t="s">
        <v>510</v>
      </c>
      <c r="F87" s="16" t="s">
        <v>37</v>
      </c>
      <c r="G87" s="51">
        <v>1480000</v>
      </c>
      <c r="H87" s="5">
        <v>0</v>
      </c>
      <c r="I87" s="5">
        <v>0</v>
      </c>
    </row>
    <row r="88" spans="1:9" ht="85.5" customHeight="1" x14ac:dyDescent="0.2">
      <c r="A88" s="4" t="s">
        <v>538</v>
      </c>
      <c r="B88" s="16" t="s">
        <v>369</v>
      </c>
      <c r="C88" s="16" t="s">
        <v>18</v>
      </c>
      <c r="D88" s="16" t="s">
        <v>60</v>
      </c>
      <c r="E88" s="16" t="s">
        <v>511</v>
      </c>
      <c r="F88" s="16" t="s">
        <v>16</v>
      </c>
      <c r="G88" s="5">
        <f>G89</f>
        <v>1500000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369</v>
      </c>
      <c r="C89" s="16" t="s">
        <v>18</v>
      </c>
      <c r="D89" s="16" t="s">
        <v>60</v>
      </c>
      <c r="E89" s="16" t="s">
        <v>511</v>
      </c>
      <c r="F89" s="16" t="s">
        <v>35</v>
      </c>
      <c r="G89" s="5">
        <f>G90</f>
        <v>1500000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369</v>
      </c>
      <c r="C90" s="16" t="s">
        <v>18</v>
      </c>
      <c r="D90" s="16" t="s">
        <v>60</v>
      </c>
      <c r="E90" s="16" t="s">
        <v>511</v>
      </c>
      <c r="F90" s="16" t="s">
        <v>37</v>
      </c>
      <c r="G90" s="51">
        <v>1500000</v>
      </c>
      <c r="H90" s="5">
        <v>0</v>
      </c>
      <c r="I90" s="5">
        <v>0</v>
      </c>
    </row>
    <row r="91" spans="1:9" ht="96.75" customHeight="1" x14ac:dyDescent="0.2">
      <c r="A91" s="4" t="s">
        <v>539</v>
      </c>
      <c r="B91" s="16" t="s">
        <v>369</v>
      </c>
      <c r="C91" s="16" t="s">
        <v>18</v>
      </c>
      <c r="D91" s="16" t="s">
        <v>60</v>
      </c>
      <c r="E91" s="16" t="s">
        <v>512</v>
      </c>
      <c r="F91" s="16" t="s">
        <v>16</v>
      </c>
      <c r="G91" s="5">
        <f>G92</f>
        <v>1515151.52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369</v>
      </c>
      <c r="C92" s="16" t="s">
        <v>18</v>
      </c>
      <c r="D92" s="16" t="s">
        <v>60</v>
      </c>
      <c r="E92" s="16" t="s">
        <v>512</v>
      </c>
      <c r="F92" s="16" t="s">
        <v>35</v>
      </c>
      <c r="G92" s="5">
        <f>G93</f>
        <v>1515151.52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369</v>
      </c>
      <c r="C93" s="16" t="s">
        <v>18</v>
      </c>
      <c r="D93" s="16" t="s">
        <v>60</v>
      </c>
      <c r="E93" s="16" t="s">
        <v>512</v>
      </c>
      <c r="F93" s="16" t="s">
        <v>37</v>
      </c>
      <c r="G93" s="51">
        <v>1515151.52</v>
      </c>
      <c r="H93" s="5">
        <v>0</v>
      </c>
      <c r="I93" s="5">
        <v>0</v>
      </c>
    </row>
    <row r="94" spans="1:9" ht="97.5" customHeight="1" x14ac:dyDescent="0.2">
      <c r="A94" s="4" t="s">
        <v>260</v>
      </c>
      <c r="B94" s="16" t="s">
        <v>369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369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369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369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193</v>
      </c>
      <c r="B98" s="16" t="s">
        <v>369</v>
      </c>
      <c r="C98" s="16" t="s">
        <v>18</v>
      </c>
      <c r="D98" s="16" t="s">
        <v>60</v>
      </c>
      <c r="E98" s="16" t="s">
        <v>231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369</v>
      </c>
      <c r="C99" s="16" t="s">
        <v>18</v>
      </c>
      <c r="D99" s="16" t="s">
        <v>60</v>
      </c>
      <c r="E99" s="16" t="s">
        <v>231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369</v>
      </c>
      <c r="C100" s="16" t="s">
        <v>18</v>
      </c>
      <c r="D100" s="16" t="s">
        <v>60</v>
      </c>
      <c r="E100" s="16" t="s">
        <v>231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369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20368069.050000001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369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4879945.4000000004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189</v>
      </c>
      <c r="B103" s="16" t="s">
        <v>369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4879945.4000000004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369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4879945.4000000004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369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4879945.4000000004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369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190</v>
      </c>
      <c r="B107" s="16" t="s">
        <v>369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369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369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369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369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369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369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261</v>
      </c>
      <c r="B114" s="16" t="s">
        <v>369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5892102.5500000007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221</v>
      </c>
      <c r="B115" s="16" t="s">
        <v>369</v>
      </c>
      <c r="C115" s="16" t="s">
        <v>18</v>
      </c>
      <c r="D115" s="16" t="s">
        <v>60</v>
      </c>
      <c r="E115" s="16" t="s">
        <v>262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485</v>
      </c>
      <c r="B116" s="16" t="s">
        <v>369</v>
      </c>
      <c r="C116" s="16" t="s">
        <v>18</v>
      </c>
      <c r="D116" s="16" t="s">
        <v>60</v>
      </c>
      <c r="E116" s="16" t="s">
        <v>378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369</v>
      </c>
      <c r="C117" s="16" t="s">
        <v>18</v>
      </c>
      <c r="D117" s="16" t="s">
        <v>60</v>
      </c>
      <c r="E117" s="16" t="s">
        <v>378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369</v>
      </c>
      <c r="C118" s="16" t="s">
        <v>18</v>
      </c>
      <c r="D118" s="16" t="s">
        <v>60</v>
      </c>
      <c r="E118" s="16" t="s">
        <v>378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379</v>
      </c>
      <c r="B119" s="16" t="s">
        <v>369</v>
      </c>
      <c r="C119" s="16" t="s">
        <v>18</v>
      </c>
      <c r="D119" s="16" t="s">
        <v>60</v>
      </c>
      <c r="E119" s="16" t="s">
        <v>380</v>
      </c>
      <c r="F119" s="16" t="s">
        <v>16</v>
      </c>
      <c r="G119" s="14">
        <f>G120</f>
        <v>3382856.64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382</v>
      </c>
      <c r="B120" s="16" t="s">
        <v>369</v>
      </c>
      <c r="C120" s="16" t="s">
        <v>18</v>
      </c>
      <c r="D120" s="16" t="s">
        <v>60</v>
      </c>
      <c r="E120" s="16" t="s">
        <v>381</v>
      </c>
      <c r="F120" s="16" t="s">
        <v>16</v>
      </c>
      <c r="G120" s="14">
        <f>G121</f>
        <v>3382856.64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369</v>
      </c>
      <c r="C121" s="16" t="s">
        <v>18</v>
      </c>
      <c r="D121" s="16" t="s">
        <v>60</v>
      </c>
      <c r="E121" s="16" t="s">
        <v>381</v>
      </c>
      <c r="F121" s="16" t="s">
        <v>35</v>
      </c>
      <c r="G121" s="14">
        <f>G122</f>
        <v>3382856.64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369</v>
      </c>
      <c r="C122" s="16" t="s">
        <v>18</v>
      </c>
      <c r="D122" s="16" t="s">
        <v>60</v>
      </c>
      <c r="E122" s="16" t="s">
        <v>381</v>
      </c>
      <c r="F122" s="16" t="s">
        <v>37</v>
      </c>
      <c r="G122" s="14">
        <v>3382856.64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369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57694347.790000007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460</v>
      </c>
      <c r="B124" s="16" t="s">
        <v>369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57694347.790000007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263</v>
      </c>
      <c r="B125" s="16" t="s">
        <v>369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54451250.790000007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369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52349350.790000007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369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369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369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187</v>
      </c>
      <c r="B130" s="16" t="s">
        <v>369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2525352.2000000002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13" t="s">
        <v>34</v>
      </c>
      <c r="B131" s="16" t="s">
        <v>369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2525352.2000000002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10" t="s">
        <v>36</v>
      </c>
      <c r="B132" s="16" t="s">
        <v>369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2525352.2000000002</v>
      </c>
      <c r="H132" s="5">
        <v>2655293.92</v>
      </c>
      <c r="I132" s="5">
        <v>2780008.79</v>
      </c>
    </row>
    <row r="133" spans="1:9" ht="68.25" customHeight="1" x14ac:dyDescent="0.2">
      <c r="A133" s="4" t="s">
        <v>188</v>
      </c>
      <c r="B133" s="16" t="s">
        <v>369</v>
      </c>
      <c r="C133" s="16" t="s">
        <v>18</v>
      </c>
      <c r="D133" s="16" t="s">
        <v>74</v>
      </c>
      <c r="E133" s="16" t="s">
        <v>210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369</v>
      </c>
      <c r="C134" s="16" t="s">
        <v>18</v>
      </c>
      <c r="D134" s="16" t="s">
        <v>74</v>
      </c>
      <c r="E134" s="16" t="s">
        <v>210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369</v>
      </c>
      <c r="C135" s="16" t="s">
        <v>18</v>
      </c>
      <c r="D135" s="16" t="s">
        <v>74</v>
      </c>
      <c r="E135" s="16" t="s">
        <v>210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240</v>
      </c>
      <c r="B136" s="16" t="s">
        <v>369</v>
      </c>
      <c r="C136" s="16" t="s">
        <v>18</v>
      </c>
      <c r="D136" s="16" t="s">
        <v>74</v>
      </c>
      <c r="E136" s="16" t="s">
        <v>495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369</v>
      </c>
      <c r="C137" s="16" t="s">
        <v>18</v>
      </c>
      <c r="D137" s="16" t="s">
        <v>74</v>
      </c>
      <c r="E137" s="16" t="s">
        <v>495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369</v>
      </c>
      <c r="C138" s="16" t="s">
        <v>18</v>
      </c>
      <c r="D138" s="16" t="s">
        <v>74</v>
      </c>
      <c r="E138" s="16" t="s">
        <v>495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264</v>
      </c>
      <c r="B139" s="16" t="s">
        <v>369</v>
      </c>
      <c r="C139" s="16" t="s">
        <v>18</v>
      </c>
      <c r="D139" s="16" t="s">
        <v>74</v>
      </c>
      <c r="E139" s="16" t="s">
        <v>265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482</v>
      </c>
      <c r="B140" s="16" t="s">
        <v>369</v>
      </c>
      <c r="C140" s="16" t="s">
        <v>18</v>
      </c>
      <c r="D140" s="16" t="s">
        <v>74</v>
      </c>
      <c r="E140" s="16" t="s">
        <v>266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369</v>
      </c>
      <c r="C141" s="16" t="s">
        <v>18</v>
      </c>
      <c r="D141" s="16" t="s">
        <v>74</v>
      </c>
      <c r="E141" s="16" t="s">
        <v>266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369</v>
      </c>
      <c r="C142" s="16" t="s">
        <v>18</v>
      </c>
      <c r="D142" s="16" t="s">
        <v>74</v>
      </c>
      <c r="E142" s="16" t="s">
        <v>266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369</v>
      </c>
      <c r="C143" s="16" t="s">
        <v>18</v>
      </c>
      <c r="D143" s="16" t="s">
        <v>74</v>
      </c>
      <c r="E143" s="16" t="s">
        <v>266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267</v>
      </c>
      <c r="B144" s="16" t="s">
        <v>369</v>
      </c>
      <c r="C144" s="16" t="s">
        <v>18</v>
      </c>
      <c r="D144" s="16" t="s">
        <v>74</v>
      </c>
      <c r="E144" s="16" t="s">
        <v>266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257</v>
      </c>
      <c r="B145" s="16" t="s">
        <v>369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369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189</v>
      </c>
      <c r="B147" s="16" t="s">
        <v>369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369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369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369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190</v>
      </c>
      <c r="B151" s="16" t="s">
        <v>369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369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369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369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369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369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369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369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49396063.280000001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460</v>
      </c>
      <c r="B159" s="16" t="s">
        <v>369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49396063.280000001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263</v>
      </c>
      <c r="B160" s="16" t="s">
        <v>369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369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268</v>
      </c>
      <c r="B162" s="16" t="s">
        <v>369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369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369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369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369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369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369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369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461</v>
      </c>
      <c r="B170" s="16" t="s">
        <v>369</v>
      </c>
      <c r="C170" s="11" t="s">
        <v>18</v>
      </c>
      <c r="D170" s="11" t="s">
        <v>91</v>
      </c>
      <c r="E170" s="16" t="s">
        <v>269</v>
      </c>
      <c r="F170" s="11" t="s">
        <v>16</v>
      </c>
      <c r="G170" s="14">
        <f>G171+G186</f>
        <v>43558544.079999998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270</v>
      </c>
      <c r="B171" s="16" t="s">
        <v>369</v>
      </c>
      <c r="C171" s="11" t="s">
        <v>18</v>
      </c>
      <c r="D171" s="11" t="s">
        <v>91</v>
      </c>
      <c r="E171" s="16" t="s">
        <v>271</v>
      </c>
      <c r="F171" s="11" t="s">
        <v>16</v>
      </c>
      <c r="G171" s="14">
        <f>G172+G180+G183</f>
        <v>43449654.079999998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369</v>
      </c>
      <c r="C172" s="11" t="s">
        <v>18</v>
      </c>
      <c r="D172" s="11" t="s">
        <v>91</v>
      </c>
      <c r="E172" s="16" t="s">
        <v>272</v>
      </c>
      <c r="F172" s="11" t="s">
        <v>16</v>
      </c>
      <c r="G172" s="5">
        <f>G173+G175+G177</f>
        <v>41715989.68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180</v>
      </c>
      <c r="B173" s="16" t="s">
        <v>369</v>
      </c>
      <c r="C173" s="11" t="s">
        <v>18</v>
      </c>
      <c r="D173" s="11" t="s">
        <v>91</v>
      </c>
      <c r="E173" s="16" t="s">
        <v>272</v>
      </c>
      <c r="F173" s="11" t="s">
        <v>27</v>
      </c>
      <c r="G173" s="5">
        <f>G174</f>
        <v>39388809.68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369</v>
      </c>
      <c r="C174" s="11" t="s">
        <v>18</v>
      </c>
      <c r="D174" s="11" t="s">
        <v>91</v>
      </c>
      <c r="E174" s="16" t="s">
        <v>272</v>
      </c>
      <c r="F174" s="11" t="s">
        <v>29</v>
      </c>
      <c r="G174" s="14">
        <v>39388809.68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369</v>
      </c>
      <c r="C175" s="11" t="s">
        <v>18</v>
      </c>
      <c r="D175" s="11" t="s">
        <v>91</v>
      </c>
      <c r="E175" s="16" t="s">
        <v>272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369</v>
      </c>
      <c r="C176" s="11" t="s">
        <v>18</v>
      </c>
      <c r="D176" s="11" t="s">
        <v>91</v>
      </c>
      <c r="E176" s="16" t="s">
        <v>272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369</v>
      </c>
      <c r="C177" s="11" t="s">
        <v>18</v>
      </c>
      <c r="D177" s="11" t="s">
        <v>91</v>
      </c>
      <c r="E177" s="16" t="s">
        <v>272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369</v>
      </c>
      <c r="C178" s="16" t="s">
        <v>18</v>
      </c>
      <c r="D178" s="16" t="s">
        <v>91</v>
      </c>
      <c r="E178" s="16" t="s">
        <v>272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369</v>
      </c>
      <c r="C179" s="11" t="s">
        <v>18</v>
      </c>
      <c r="D179" s="11" t="s">
        <v>91</v>
      </c>
      <c r="E179" s="16" t="s">
        <v>272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187</v>
      </c>
      <c r="B180" s="16" t="s">
        <v>369</v>
      </c>
      <c r="C180" s="11" t="s">
        <v>18</v>
      </c>
      <c r="D180" s="11" t="s">
        <v>91</v>
      </c>
      <c r="E180" s="16" t="s">
        <v>273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369</v>
      </c>
      <c r="C181" s="11" t="s">
        <v>18</v>
      </c>
      <c r="D181" s="11" t="s">
        <v>91</v>
      </c>
      <c r="E181" s="16" t="s">
        <v>273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369</v>
      </c>
      <c r="C182" s="11" t="s">
        <v>18</v>
      </c>
      <c r="D182" s="11" t="s">
        <v>91</v>
      </c>
      <c r="E182" s="16" t="s">
        <v>273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188</v>
      </c>
      <c r="B183" s="16" t="s">
        <v>369</v>
      </c>
      <c r="C183" s="11" t="s">
        <v>18</v>
      </c>
      <c r="D183" s="11" t="s">
        <v>91</v>
      </c>
      <c r="E183" s="16" t="s">
        <v>274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369</v>
      </c>
      <c r="C184" s="11" t="s">
        <v>18</v>
      </c>
      <c r="D184" s="11" t="s">
        <v>91</v>
      </c>
      <c r="E184" s="16" t="s">
        <v>274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369</v>
      </c>
      <c r="C185" s="11" t="s">
        <v>18</v>
      </c>
      <c r="D185" s="11" t="s">
        <v>91</v>
      </c>
      <c r="E185" s="16" t="s">
        <v>274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276</v>
      </c>
      <c r="B186" s="16" t="s">
        <v>369</v>
      </c>
      <c r="C186" s="11" t="s">
        <v>18</v>
      </c>
      <c r="D186" s="11" t="s">
        <v>91</v>
      </c>
      <c r="E186" s="16" t="s">
        <v>275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369</v>
      </c>
      <c r="C187" s="11" t="s">
        <v>18</v>
      </c>
      <c r="D187" s="11" t="s">
        <v>91</v>
      </c>
      <c r="E187" s="16" t="s">
        <v>277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369</v>
      </c>
      <c r="C188" s="11" t="s">
        <v>18</v>
      </c>
      <c r="D188" s="11" t="s">
        <v>91</v>
      </c>
      <c r="E188" s="16" t="s">
        <v>277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369</v>
      </c>
      <c r="C189" s="11" t="s">
        <v>18</v>
      </c>
      <c r="D189" s="11" t="s">
        <v>91</v>
      </c>
      <c r="E189" s="16" t="s">
        <v>277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369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369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459</v>
      </c>
      <c r="B192" s="16" t="s">
        <v>369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261</v>
      </c>
      <c r="B193" s="16" t="s">
        <v>369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229</v>
      </c>
      <c r="B194" s="16" t="s">
        <v>369</v>
      </c>
      <c r="C194" s="16" t="s">
        <v>94</v>
      </c>
      <c r="D194" s="16" t="s">
        <v>74</v>
      </c>
      <c r="E194" s="16" t="s">
        <v>350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351</v>
      </c>
      <c r="B195" s="16" t="s">
        <v>369</v>
      </c>
      <c r="C195" s="16" t="s">
        <v>94</v>
      </c>
      <c r="D195" s="16" t="s">
        <v>74</v>
      </c>
      <c r="E195" s="16" t="s">
        <v>352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369</v>
      </c>
      <c r="C196" s="16" t="s">
        <v>94</v>
      </c>
      <c r="D196" s="16" t="s">
        <v>74</v>
      </c>
      <c r="E196" s="16" t="s">
        <v>352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369</v>
      </c>
      <c r="C197" s="16" t="s">
        <v>94</v>
      </c>
      <c r="D197" s="16" t="s">
        <v>74</v>
      </c>
      <c r="E197" s="16" t="s">
        <v>352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461</v>
      </c>
      <c r="B198" s="16" t="s">
        <v>369</v>
      </c>
      <c r="C198" s="16" t="s">
        <v>94</v>
      </c>
      <c r="D198" s="16" t="s">
        <v>74</v>
      </c>
      <c r="E198" s="16" t="s">
        <v>269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357</v>
      </c>
      <c r="B199" s="16" t="s">
        <v>369</v>
      </c>
      <c r="C199" s="16" t="s">
        <v>94</v>
      </c>
      <c r="D199" s="16" t="s">
        <v>74</v>
      </c>
      <c r="E199" s="16" t="s">
        <v>358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359</v>
      </c>
      <c r="B200" s="16" t="s">
        <v>369</v>
      </c>
      <c r="C200" s="16" t="s">
        <v>94</v>
      </c>
      <c r="D200" s="16" t="s">
        <v>74</v>
      </c>
      <c r="E200" s="16" t="s">
        <v>360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369</v>
      </c>
      <c r="C201" s="16" t="s">
        <v>94</v>
      </c>
      <c r="D201" s="16" t="s">
        <v>74</v>
      </c>
      <c r="E201" s="16" t="s">
        <v>360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369</v>
      </c>
      <c r="C202" s="16" t="s">
        <v>94</v>
      </c>
      <c r="D202" s="16" t="s">
        <v>74</v>
      </c>
      <c r="E202" s="16" t="s">
        <v>360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369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459</v>
      </c>
      <c r="B204" s="16" t="s">
        <v>369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461</v>
      </c>
      <c r="B205" s="16" t="s">
        <v>369</v>
      </c>
      <c r="C205" s="11" t="s">
        <v>94</v>
      </c>
      <c r="D205" s="11" t="s">
        <v>96</v>
      </c>
      <c r="E205" s="16" t="s">
        <v>269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278</v>
      </c>
      <c r="B206" s="16" t="s">
        <v>369</v>
      </c>
      <c r="C206" s="11" t="s">
        <v>94</v>
      </c>
      <c r="D206" s="11" t="s">
        <v>96</v>
      </c>
      <c r="E206" s="16" t="s">
        <v>279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369</v>
      </c>
      <c r="C207" s="11" t="s">
        <v>94</v>
      </c>
      <c r="D207" s="11" t="s">
        <v>96</v>
      </c>
      <c r="E207" s="16" t="s">
        <v>280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369</v>
      </c>
      <c r="C208" s="11" t="s">
        <v>94</v>
      </c>
      <c r="D208" s="11" t="s">
        <v>96</v>
      </c>
      <c r="E208" s="16" t="s">
        <v>280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369</v>
      </c>
      <c r="C209" s="11" t="s">
        <v>94</v>
      </c>
      <c r="D209" s="11" t="s">
        <v>96</v>
      </c>
      <c r="E209" s="16" t="s">
        <v>280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369</v>
      </c>
      <c r="C210" s="11" t="s">
        <v>94</v>
      </c>
      <c r="D210" s="11" t="s">
        <v>96</v>
      </c>
      <c r="E210" s="16" t="s">
        <v>280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369</v>
      </c>
      <c r="C211" s="11" t="s">
        <v>94</v>
      </c>
      <c r="D211" s="11" t="s">
        <v>96</v>
      </c>
      <c r="E211" s="16" t="s">
        <v>280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369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369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462</v>
      </c>
      <c r="B214" s="16" t="s">
        <v>369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342</v>
      </c>
      <c r="B215" s="16" t="s">
        <v>369</v>
      </c>
      <c r="C215" s="16" t="s">
        <v>118</v>
      </c>
      <c r="D215" s="16" t="s">
        <v>60</v>
      </c>
      <c r="E215" s="16" t="s">
        <v>207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363</v>
      </c>
      <c r="B216" s="16" t="s">
        <v>369</v>
      </c>
      <c r="C216" s="16" t="s">
        <v>118</v>
      </c>
      <c r="D216" s="16" t="s">
        <v>60</v>
      </c>
      <c r="E216" s="16" t="s">
        <v>344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369</v>
      </c>
      <c r="C217" s="16" t="s">
        <v>118</v>
      </c>
      <c r="D217" s="16" t="s">
        <v>60</v>
      </c>
      <c r="E217" s="16" t="s">
        <v>344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369</v>
      </c>
      <c r="C218" s="16" t="s">
        <v>118</v>
      </c>
      <c r="D218" s="16" t="s">
        <v>60</v>
      </c>
      <c r="E218" s="16" t="s">
        <v>344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368</v>
      </c>
      <c r="B219" s="17" t="s">
        <v>371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10971552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371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10971552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371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10971552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371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10971552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371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10971552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371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10971552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281</v>
      </c>
      <c r="B225" s="16" t="s">
        <v>371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2925000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180</v>
      </c>
      <c r="B226" s="16" t="s">
        <v>371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2925000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371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2925000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371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180</v>
      </c>
      <c r="B229" s="16" t="s">
        <v>371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371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371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371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371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371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282</v>
      </c>
      <c r="B235" s="16" t="s">
        <v>371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2340000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371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2340000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371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2340000</v>
      </c>
      <c r="H237" s="5">
        <v>2078000</v>
      </c>
      <c r="I237" s="5">
        <v>2160000</v>
      </c>
    </row>
    <row r="238" spans="1:9" ht="49.5" customHeight="1" x14ac:dyDescent="0.2">
      <c r="A238" s="2" t="s">
        <v>377</v>
      </c>
      <c r="B238" s="17" t="s">
        <v>372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6048710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372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6048710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372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6048710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10" t="s">
        <v>100</v>
      </c>
      <c r="B241" s="16" t="s">
        <v>372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6048710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10" t="s">
        <v>102</v>
      </c>
      <c r="B242" s="16" t="s">
        <v>372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6048710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10" t="s">
        <v>104</v>
      </c>
      <c r="B243" s="16" t="s">
        <v>372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6048710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372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2447880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180</v>
      </c>
      <c r="B245" s="16" t="s">
        <v>372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2212180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372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2212180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372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372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372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372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283</v>
      </c>
      <c r="B251" s="16" t="s">
        <v>372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3600830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180</v>
      </c>
      <c r="B252" s="16" t="s">
        <v>372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3600830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372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3600830</v>
      </c>
      <c r="H253" s="5">
        <v>3202400</v>
      </c>
      <c r="I253" s="5">
        <v>3330600</v>
      </c>
    </row>
    <row r="254" spans="1:9" ht="40.5" customHeight="1" x14ac:dyDescent="0.2">
      <c r="A254" s="2" t="s">
        <v>376</v>
      </c>
      <c r="B254" s="17" t="s">
        <v>373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G255+G412+G434+G507+G590+G631+G691+G743+G402</f>
        <v>864850428.52999985</v>
      </c>
      <c r="H254" s="12">
        <f>H255+H412+H434+H507+H590+H631+H691+H743+H402</f>
        <v>460435765.12999994</v>
      </c>
      <c r="I254" s="12">
        <f>I255+I412+I434+I507+I590+I631+I691+I743+I402</f>
        <v>525753390.21999991</v>
      </c>
    </row>
    <row r="255" spans="1:9" ht="36.75" customHeight="1" x14ac:dyDescent="0.2">
      <c r="A255" s="19" t="s">
        <v>98</v>
      </c>
      <c r="B255" s="17" t="s">
        <v>373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279364803.69</v>
      </c>
      <c r="H255" s="3">
        <f t="shared" ref="H255:I255" si="89">H256+H263+H288+H298+H274+H281</f>
        <v>207634965.31999999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373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373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373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373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284</v>
      </c>
      <c r="B260" s="16" t="s">
        <v>373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180</v>
      </c>
      <c r="B261" s="16" t="s">
        <v>373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373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373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373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373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373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373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180</v>
      </c>
      <c r="B268" s="16" t="s">
        <v>373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373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373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373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373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373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373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373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373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373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373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373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373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customHeight="1" x14ac:dyDescent="0.2">
      <c r="A281" s="2" t="s">
        <v>496</v>
      </c>
      <c r="B281" s="17" t="s">
        <v>373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624267</v>
      </c>
      <c r="H281" s="3">
        <f t="shared" ref="H281:I286" si="94">H282</f>
        <v>0</v>
      </c>
      <c r="I281" s="3">
        <f t="shared" si="94"/>
        <v>0</v>
      </c>
    </row>
    <row r="282" spans="1:9" ht="54" customHeight="1" x14ac:dyDescent="0.2">
      <c r="A282" s="4" t="s">
        <v>100</v>
      </c>
      <c r="B282" s="16" t="s">
        <v>373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624267</v>
      </c>
      <c r="H282" s="5">
        <f t="shared" si="94"/>
        <v>0</v>
      </c>
      <c r="I282" s="5">
        <f t="shared" si="94"/>
        <v>0</v>
      </c>
    </row>
    <row r="283" spans="1:9" ht="69" customHeight="1" x14ac:dyDescent="0.2">
      <c r="A283" s="4" t="s">
        <v>102</v>
      </c>
      <c r="B283" s="16" t="s">
        <v>373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624267</v>
      </c>
      <c r="H283" s="5">
        <f t="shared" si="94"/>
        <v>0</v>
      </c>
      <c r="I283" s="5">
        <f t="shared" si="94"/>
        <v>0</v>
      </c>
    </row>
    <row r="284" spans="1:9" ht="24" customHeight="1" x14ac:dyDescent="0.2">
      <c r="A284" s="4" t="s">
        <v>104</v>
      </c>
      <c r="B284" s="16" t="s">
        <v>373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624267</v>
      </c>
      <c r="H284" s="5">
        <f t="shared" si="94"/>
        <v>0</v>
      </c>
      <c r="I284" s="5">
        <f t="shared" si="94"/>
        <v>0</v>
      </c>
    </row>
    <row r="285" spans="1:9" ht="69" customHeight="1" x14ac:dyDescent="0.2">
      <c r="A285" s="4" t="s">
        <v>497</v>
      </c>
      <c r="B285" s="16" t="s">
        <v>373</v>
      </c>
      <c r="C285" s="16" t="s">
        <v>20</v>
      </c>
      <c r="D285" s="16" t="s">
        <v>18</v>
      </c>
      <c r="E285" s="16" t="s">
        <v>500</v>
      </c>
      <c r="F285" s="16" t="s">
        <v>16</v>
      </c>
      <c r="G285" s="5">
        <f t="shared" si="93"/>
        <v>624267</v>
      </c>
      <c r="H285" s="5">
        <f t="shared" si="94"/>
        <v>0</v>
      </c>
      <c r="I285" s="5">
        <f t="shared" si="94"/>
        <v>0</v>
      </c>
    </row>
    <row r="286" spans="1:9" ht="21.75" customHeight="1" x14ac:dyDescent="0.2">
      <c r="A286" s="4" t="s">
        <v>41</v>
      </c>
      <c r="B286" s="16" t="s">
        <v>373</v>
      </c>
      <c r="C286" s="16" t="s">
        <v>20</v>
      </c>
      <c r="D286" s="16" t="s">
        <v>18</v>
      </c>
      <c r="E286" s="16" t="s">
        <v>500</v>
      </c>
      <c r="F286" s="16" t="s">
        <v>42</v>
      </c>
      <c r="G286" s="5">
        <f t="shared" si="93"/>
        <v>624267</v>
      </c>
      <c r="H286" s="5">
        <f t="shared" si="94"/>
        <v>0</v>
      </c>
      <c r="I286" s="5">
        <f t="shared" si="94"/>
        <v>0</v>
      </c>
    </row>
    <row r="287" spans="1:9" ht="24.75" customHeight="1" x14ac:dyDescent="0.2">
      <c r="A287" s="4" t="s">
        <v>498</v>
      </c>
      <c r="B287" s="16" t="s">
        <v>373</v>
      </c>
      <c r="C287" s="16" t="s">
        <v>20</v>
      </c>
      <c r="D287" s="16" t="s">
        <v>18</v>
      </c>
      <c r="E287" s="16" t="s">
        <v>500</v>
      </c>
      <c r="F287" s="16" t="s">
        <v>499</v>
      </c>
      <c r="G287" s="5">
        <v>624267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373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24736430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10" t="s">
        <v>100</v>
      </c>
      <c r="B289" s="16" t="s">
        <v>373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24736430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10" t="s">
        <v>102</v>
      </c>
      <c r="B290" s="16" t="s">
        <v>373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24736430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10" t="s">
        <v>104</v>
      </c>
      <c r="B291" s="16" t="s">
        <v>373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24736430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194</v>
      </c>
      <c r="B292" s="16" t="s">
        <v>373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18236430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10" t="s">
        <v>41</v>
      </c>
      <c r="B293" s="16" t="s">
        <v>373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18236430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10" t="s">
        <v>119</v>
      </c>
      <c r="B294" s="16" t="s">
        <v>373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v>18236430</v>
      </c>
      <c r="H294" s="5">
        <v>15459520</v>
      </c>
      <c r="I294" s="5">
        <v>15786610</v>
      </c>
    </row>
    <row r="295" spans="1:9" ht="99.75" customHeight="1" x14ac:dyDescent="0.2">
      <c r="A295" s="4" t="s">
        <v>285</v>
      </c>
      <c r="B295" s="16" t="s">
        <v>373</v>
      </c>
      <c r="C295" s="16" t="s">
        <v>20</v>
      </c>
      <c r="D295" s="16" t="s">
        <v>118</v>
      </c>
      <c r="E295" s="16" t="s">
        <v>286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373</v>
      </c>
      <c r="C296" s="16" t="s">
        <v>20</v>
      </c>
      <c r="D296" s="16" t="s">
        <v>118</v>
      </c>
      <c r="E296" s="16" t="s">
        <v>286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373</v>
      </c>
      <c r="C297" s="16" t="s">
        <v>20</v>
      </c>
      <c r="D297" s="16" t="s">
        <v>118</v>
      </c>
      <c r="E297" s="16" t="s">
        <v>286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373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G326+G299+G312+G317</f>
        <v>125571752.68999998</v>
      </c>
      <c r="H298" s="3">
        <f t="shared" ref="H298:I298" si="98">H326+H299+H312+H317</f>
        <v>77118009.320000008</v>
      </c>
      <c r="I298" s="3">
        <f t="shared" si="98"/>
        <v>78887960.320000008</v>
      </c>
    </row>
    <row r="299" spans="1:9" ht="67.5" customHeight="1" x14ac:dyDescent="0.2">
      <c r="A299" s="6" t="s">
        <v>463</v>
      </c>
      <c r="B299" s="16" t="s">
        <v>373</v>
      </c>
      <c r="C299" s="16" t="s">
        <v>20</v>
      </c>
      <c r="D299" s="16" t="s">
        <v>123</v>
      </c>
      <c r="E299" s="16" t="s">
        <v>196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287</v>
      </c>
      <c r="B300" s="16" t="s">
        <v>373</v>
      </c>
      <c r="C300" s="16" t="s">
        <v>20</v>
      </c>
      <c r="D300" s="16" t="s">
        <v>123</v>
      </c>
      <c r="E300" s="16" t="s">
        <v>197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288</v>
      </c>
      <c r="B301" s="16" t="s">
        <v>373</v>
      </c>
      <c r="C301" s="16" t="s">
        <v>20</v>
      </c>
      <c r="D301" s="16" t="s">
        <v>123</v>
      </c>
      <c r="E301" s="16" t="s">
        <v>289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373</v>
      </c>
      <c r="C302" s="16" t="s">
        <v>20</v>
      </c>
      <c r="D302" s="16" t="s">
        <v>123</v>
      </c>
      <c r="E302" s="16" t="s">
        <v>289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373</v>
      </c>
      <c r="C303" s="16" t="s">
        <v>20</v>
      </c>
      <c r="D303" s="16" t="s">
        <v>123</v>
      </c>
      <c r="E303" s="16" t="s">
        <v>289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366</v>
      </c>
      <c r="B304" s="16" t="s">
        <v>373</v>
      </c>
      <c r="C304" s="16" t="s">
        <v>20</v>
      </c>
      <c r="D304" s="16" t="s">
        <v>123</v>
      </c>
      <c r="E304" s="16" t="s">
        <v>198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288</v>
      </c>
      <c r="B305" s="16" t="s">
        <v>373</v>
      </c>
      <c r="C305" s="16" t="s">
        <v>20</v>
      </c>
      <c r="D305" s="16" t="s">
        <v>123</v>
      </c>
      <c r="E305" s="16" t="s">
        <v>290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373</v>
      </c>
      <c r="C306" s="16" t="s">
        <v>20</v>
      </c>
      <c r="D306" s="16" t="s">
        <v>123</v>
      </c>
      <c r="E306" s="16" t="s">
        <v>290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373</v>
      </c>
      <c r="C307" s="16" t="s">
        <v>20</v>
      </c>
      <c r="D307" s="16" t="s">
        <v>123</v>
      </c>
      <c r="E307" s="16" t="s">
        <v>290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291</v>
      </c>
      <c r="B308" s="16" t="s">
        <v>373</v>
      </c>
      <c r="C308" s="16" t="s">
        <v>20</v>
      </c>
      <c r="D308" s="16" t="s">
        <v>123</v>
      </c>
      <c r="E308" s="16" t="s">
        <v>292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288</v>
      </c>
      <c r="B309" s="16" t="s">
        <v>373</v>
      </c>
      <c r="C309" s="16" t="s">
        <v>20</v>
      </c>
      <c r="D309" s="16" t="s">
        <v>123</v>
      </c>
      <c r="E309" s="16" t="s">
        <v>293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373</v>
      </c>
      <c r="C310" s="16" t="s">
        <v>20</v>
      </c>
      <c r="D310" s="16" t="s">
        <v>123</v>
      </c>
      <c r="E310" s="16" t="s">
        <v>293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373</v>
      </c>
      <c r="C311" s="16" t="s">
        <v>20</v>
      </c>
      <c r="D311" s="16" t="s">
        <v>123</v>
      </c>
      <c r="E311" s="16" t="s">
        <v>293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464</v>
      </c>
      <c r="B312" s="16" t="s">
        <v>373</v>
      </c>
      <c r="C312" s="16" t="s">
        <v>20</v>
      </c>
      <c r="D312" s="16" t="s">
        <v>123</v>
      </c>
      <c r="E312" s="16" t="s">
        <v>199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294</v>
      </c>
      <c r="B313" s="16" t="s">
        <v>373</v>
      </c>
      <c r="C313" s="16" t="s">
        <v>20</v>
      </c>
      <c r="D313" s="16" t="s">
        <v>123</v>
      </c>
      <c r="E313" s="16" t="s">
        <v>232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295</v>
      </c>
      <c r="B314" s="16" t="s">
        <v>373</v>
      </c>
      <c r="C314" s="16" t="s">
        <v>20</v>
      </c>
      <c r="D314" s="16" t="s">
        <v>123</v>
      </c>
      <c r="E314" s="16" t="s">
        <v>296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373</v>
      </c>
      <c r="C315" s="16" t="s">
        <v>20</v>
      </c>
      <c r="D315" s="16" t="s">
        <v>123</v>
      </c>
      <c r="E315" s="16" t="s">
        <v>296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373</v>
      </c>
      <c r="C316" s="16" t="s">
        <v>20</v>
      </c>
      <c r="D316" s="16" t="s">
        <v>123</v>
      </c>
      <c r="E316" s="16" t="s">
        <v>296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514</v>
      </c>
      <c r="B317" s="16" t="s">
        <v>373</v>
      </c>
      <c r="C317" s="16" t="s">
        <v>20</v>
      </c>
      <c r="D317" s="16" t="s">
        <v>123</v>
      </c>
      <c r="E317" s="16" t="s">
        <v>513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515</v>
      </c>
      <c r="B318" s="16" t="s">
        <v>373</v>
      </c>
      <c r="C318" s="16" t="s">
        <v>20</v>
      </c>
      <c r="D318" s="16" t="s">
        <v>123</v>
      </c>
      <c r="E318" s="16" t="s">
        <v>516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483</v>
      </c>
      <c r="B319" s="16" t="s">
        <v>373</v>
      </c>
      <c r="C319" s="16" t="s">
        <v>20</v>
      </c>
      <c r="D319" s="16" t="s">
        <v>123</v>
      </c>
      <c r="E319" s="16" t="s">
        <v>517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180</v>
      </c>
      <c r="B320" s="16" t="s">
        <v>373</v>
      </c>
      <c r="C320" s="16" t="s">
        <v>20</v>
      </c>
      <c r="D320" s="16" t="s">
        <v>123</v>
      </c>
      <c r="E320" s="16" t="s">
        <v>517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373</v>
      </c>
      <c r="C321" s="16" t="s">
        <v>20</v>
      </c>
      <c r="D321" s="16" t="s">
        <v>123</v>
      </c>
      <c r="E321" s="16" t="s">
        <v>517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521</v>
      </c>
      <c r="B322" s="16" t="s">
        <v>373</v>
      </c>
      <c r="C322" s="16" t="s">
        <v>20</v>
      </c>
      <c r="D322" s="16" t="s">
        <v>123</v>
      </c>
      <c r="E322" s="16" t="s">
        <v>518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522</v>
      </c>
      <c r="B323" s="16" t="s">
        <v>373</v>
      </c>
      <c r="C323" s="16" t="s">
        <v>20</v>
      </c>
      <c r="D323" s="16" t="s">
        <v>123</v>
      </c>
      <c r="E323" s="16" t="s">
        <v>519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373</v>
      </c>
      <c r="C324" s="16" t="s">
        <v>20</v>
      </c>
      <c r="D324" s="16" t="s">
        <v>123</v>
      </c>
      <c r="E324" s="16" t="s">
        <v>519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523</v>
      </c>
      <c r="B325" s="16" t="s">
        <v>373</v>
      </c>
      <c r="C325" s="16" t="s">
        <v>20</v>
      </c>
      <c r="D325" s="16" t="s">
        <v>123</v>
      </c>
      <c r="E325" s="16" t="s">
        <v>519</v>
      </c>
      <c r="F325" s="16" t="s">
        <v>520</v>
      </c>
      <c r="G325" s="5">
        <v>300000</v>
      </c>
      <c r="H325" s="5">
        <v>300000</v>
      </c>
      <c r="I325" s="5">
        <v>0</v>
      </c>
    </row>
    <row r="326" spans="1:9" ht="47.25" customHeight="1" x14ac:dyDescent="0.2">
      <c r="A326" s="10" t="s">
        <v>100</v>
      </c>
      <c r="B326" s="16" t="s">
        <v>373</v>
      </c>
      <c r="C326" s="11" t="s">
        <v>20</v>
      </c>
      <c r="D326" s="11" t="s">
        <v>123</v>
      </c>
      <c r="E326" s="11" t="s">
        <v>101</v>
      </c>
      <c r="F326" s="11" t="s">
        <v>16</v>
      </c>
      <c r="G326" s="5">
        <f t="shared" ref="G326:I327" si="111">G327</f>
        <v>125145752.68999998</v>
      </c>
      <c r="H326" s="5">
        <f t="shared" si="111"/>
        <v>75982526.340000004</v>
      </c>
      <c r="I326" s="5">
        <f t="shared" si="111"/>
        <v>78114677.340000004</v>
      </c>
    </row>
    <row r="327" spans="1:9" ht="63" customHeight="1" x14ac:dyDescent="0.2">
      <c r="A327" s="13" t="s">
        <v>102</v>
      </c>
      <c r="B327" s="16" t="s">
        <v>373</v>
      </c>
      <c r="C327" s="11" t="s">
        <v>20</v>
      </c>
      <c r="D327" s="11" t="s">
        <v>123</v>
      </c>
      <c r="E327" s="11" t="s">
        <v>103</v>
      </c>
      <c r="F327" s="11" t="s">
        <v>16</v>
      </c>
      <c r="G327" s="5">
        <f t="shared" si="111"/>
        <v>125145752.68999998</v>
      </c>
      <c r="H327" s="5">
        <f t="shared" si="111"/>
        <v>75982526.340000004</v>
      </c>
      <c r="I327" s="5">
        <f t="shared" si="111"/>
        <v>78114677.340000004</v>
      </c>
    </row>
    <row r="328" spans="1:9" ht="19.5" customHeight="1" x14ac:dyDescent="0.2">
      <c r="A328" s="10" t="s">
        <v>104</v>
      </c>
      <c r="B328" s="16" t="s">
        <v>373</v>
      </c>
      <c r="C328" s="11" t="s">
        <v>20</v>
      </c>
      <c r="D328" s="11" t="s">
        <v>123</v>
      </c>
      <c r="E328" s="11" t="s">
        <v>105</v>
      </c>
      <c r="F328" s="11" t="s">
        <v>16</v>
      </c>
      <c r="G328" s="14">
        <f>G329+G338+G345+G353+G356+G365+G379+G387+G335+G397+G359+G392+G384+G362+G376+G370+G373</f>
        <v>125145752.68999998</v>
      </c>
      <c r="H328" s="14">
        <f t="shared" ref="H328:I328" si="112">H329+H338+H345+H353+H356+H365+H379+H387+H335+H397+H359+H392+H384+H362+H376+H370+H373</f>
        <v>75982526.340000004</v>
      </c>
      <c r="I328" s="14">
        <f t="shared" si="112"/>
        <v>78114677.340000004</v>
      </c>
    </row>
    <row r="329" spans="1:9" ht="145.5" customHeight="1" x14ac:dyDescent="0.2">
      <c r="A329" s="4" t="s">
        <v>195</v>
      </c>
      <c r="B329" s="16" t="s">
        <v>373</v>
      </c>
      <c r="C329" s="11" t="s">
        <v>20</v>
      </c>
      <c r="D329" s="11" t="s">
        <v>123</v>
      </c>
      <c r="E329" s="11" t="s">
        <v>124</v>
      </c>
      <c r="F329" s="11" t="s">
        <v>16</v>
      </c>
      <c r="G329" s="14">
        <f>G332+G330</f>
        <v>7000000</v>
      </c>
      <c r="H329" s="14">
        <f>H332+H330</f>
        <v>1800000</v>
      </c>
      <c r="I329" s="14">
        <f>I332+I330</f>
        <v>1800000</v>
      </c>
    </row>
    <row r="330" spans="1:9" ht="65.25" customHeight="1" x14ac:dyDescent="0.2">
      <c r="A330" s="4" t="s">
        <v>30</v>
      </c>
      <c r="B330" s="16" t="s">
        <v>373</v>
      </c>
      <c r="C330" s="16" t="s">
        <v>20</v>
      </c>
      <c r="D330" s="16" t="s">
        <v>123</v>
      </c>
      <c r="E330" s="16" t="s">
        <v>124</v>
      </c>
      <c r="F330" s="16" t="s">
        <v>31</v>
      </c>
      <c r="G330" s="14">
        <f>G331</f>
        <v>3700000</v>
      </c>
      <c r="H330" s="14">
        <f>H331</f>
        <v>1500000</v>
      </c>
      <c r="I330" s="14">
        <f>I331</f>
        <v>1500000</v>
      </c>
    </row>
    <row r="331" spans="1:9" ht="65.25" customHeight="1" x14ac:dyDescent="0.2">
      <c r="A331" s="4" t="s">
        <v>32</v>
      </c>
      <c r="B331" s="16" t="s">
        <v>373</v>
      </c>
      <c r="C331" s="16" t="s">
        <v>20</v>
      </c>
      <c r="D331" s="16" t="s">
        <v>123</v>
      </c>
      <c r="E331" s="16" t="s">
        <v>124</v>
      </c>
      <c r="F331" s="16" t="s">
        <v>33</v>
      </c>
      <c r="G331" s="5">
        <f>4200000-500000</f>
        <v>3700000</v>
      </c>
      <c r="H331" s="14">
        <v>1500000</v>
      </c>
      <c r="I331" s="14">
        <v>1500000</v>
      </c>
    </row>
    <row r="332" spans="1:9" ht="18.75" customHeight="1" x14ac:dyDescent="0.2">
      <c r="A332" s="13" t="s">
        <v>41</v>
      </c>
      <c r="B332" s="16" t="s">
        <v>373</v>
      </c>
      <c r="C332" s="11" t="s">
        <v>20</v>
      </c>
      <c r="D332" s="11" t="s">
        <v>123</v>
      </c>
      <c r="E332" s="11" t="s">
        <v>124</v>
      </c>
      <c r="F332" s="11" t="s">
        <v>42</v>
      </c>
      <c r="G332" s="5">
        <f>G333+G334</f>
        <v>3300000</v>
      </c>
      <c r="H332" s="5">
        <f t="shared" ref="H332:I332" si="113">H333+H334</f>
        <v>300000</v>
      </c>
      <c r="I332" s="5">
        <f t="shared" si="113"/>
        <v>300000</v>
      </c>
    </row>
    <row r="333" spans="1:9" ht="23.25" customHeight="1" x14ac:dyDescent="0.2">
      <c r="A333" s="4" t="s">
        <v>127</v>
      </c>
      <c r="B333" s="16" t="s">
        <v>373</v>
      </c>
      <c r="C333" s="11" t="s">
        <v>20</v>
      </c>
      <c r="D333" s="11" t="s">
        <v>123</v>
      </c>
      <c r="E333" s="11" t="s">
        <v>124</v>
      </c>
      <c r="F333" s="16" t="s">
        <v>128</v>
      </c>
      <c r="G333" s="5">
        <f>300000+500000</f>
        <v>800000</v>
      </c>
      <c r="H333" s="5">
        <v>100000</v>
      </c>
      <c r="I333" s="5">
        <v>100000</v>
      </c>
    </row>
    <row r="334" spans="1:9" ht="34.5" customHeight="1" x14ac:dyDescent="0.2">
      <c r="A334" s="4" t="s">
        <v>43</v>
      </c>
      <c r="B334" s="16" t="s">
        <v>373</v>
      </c>
      <c r="C334" s="16" t="s">
        <v>20</v>
      </c>
      <c r="D334" s="16" t="s">
        <v>123</v>
      </c>
      <c r="E334" s="16" t="s">
        <v>124</v>
      </c>
      <c r="F334" s="16" t="s">
        <v>44</v>
      </c>
      <c r="G334" s="5">
        <v>2500000</v>
      </c>
      <c r="H334" s="5">
        <v>200000</v>
      </c>
      <c r="I334" s="5">
        <v>200000</v>
      </c>
    </row>
    <row r="335" spans="1:9" ht="82.5" customHeight="1" x14ac:dyDescent="0.2">
      <c r="A335" s="4" t="s">
        <v>297</v>
      </c>
      <c r="B335" s="16" t="s">
        <v>373</v>
      </c>
      <c r="C335" s="16" t="s">
        <v>20</v>
      </c>
      <c r="D335" s="16" t="s">
        <v>123</v>
      </c>
      <c r="E335" s="16" t="s">
        <v>298</v>
      </c>
      <c r="F335" s="16" t="s">
        <v>16</v>
      </c>
      <c r="G335" s="5">
        <f t="shared" ref="G335:I336" si="114">G336</f>
        <v>18746943.859999999</v>
      </c>
      <c r="H335" s="5">
        <f t="shared" si="114"/>
        <v>5680192.3399999999</v>
      </c>
      <c r="I335" s="5">
        <f t="shared" si="114"/>
        <v>5680721.3399999999</v>
      </c>
    </row>
    <row r="336" spans="1:9" ht="67.5" customHeight="1" x14ac:dyDescent="0.2">
      <c r="A336" s="4" t="s">
        <v>30</v>
      </c>
      <c r="B336" s="16" t="s">
        <v>373</v>
      </c>
      <c r="C336" s="16" t="s">
        <v>20</v>
      </c>
      <c r="D336" s="16" t="s">
        <v>123</v>
      </c>
      <c r="E336" s="16" t="s">
        <v>298</v>
      </c>
      <c r="F336" s="16" t="s">
        <v>31</v>
      </c>
      <c r="G336" s="5">
        <f t="shared" si="114"/>
        <v>18746943.859999999</v>
      </c>
      <c r="H336" s="5">
        <f t="shared" si="114"/>
        <v>5680192.3399999999</v>
      </c>
      <c r="I336" s="5">
        <f t="shared" si="114"/>
        <v>5680721.3399999999</v>
      </c>
    </row>
    <row r="337" spans="1:9" ht="69.75" customHeight="1" x14ac:dyDescent="0.2">
      <c r="A337" s="4" t="s">
        <v>32</v>
      </c>
      <c r="B337" s="16" t="s">
        <v>373</v>
      </c>
      <c r="C337" s="16" t="s">
        <v>20</v>
      </c>
      <c r="D337" s="16" t="s">
        <v>123</v>
      </c>
      <c r="E337" s="16" t="s">
        <v>298</v>
      </c>
      <c r="F337" s="16" t="s">
        <v>33</v>
      </c>
      <c r="G337" s="5">
        <v>18746943.859999999</v>
      </c>
      <c r="H337" s="5">
        <v>5680192.3399999999</v>
      </c>
      <c r="I337" s="5">
        <v>5680721.3399999999</v>
      </c>
    </row>
    <row r="338" spans="1:9" ht="33.75" customHeight="1" x14ac:dyDescent="0.2">
      <c r="A338" s="4" t="s">
        <v>125</v>
      </c>
      <c r="B338" s="16" t="s">
        <v>373</v>
      </c>
      <c r="C338" s="11" t="s">
        <v>20</v>
      </c>
      <c r="D338" s="11" t="s">
        <v>123</v>
      </c>
      <c r="E338" s="16" t="s">
        <v>299</v>
      </c>
      <c r="F338" s="11" t="s">
        <v>16</v>
      </c>
      <c r="G338" s="14">
        <f>G339+G343+G341</f>
        <v>132081.04999999999</v>
      </c>
      <c r="H338" s="14">
        <f t="shared" ref="H338:I338" si="115">H339+H343+H341</f>
        <v>100000</v>
      </c>
      <c r="I338" s="14">
        <f t="shared" si="115"/>
        <v>100000</v>
      </c>
    </row>
    <row r="339" spans="1:9" ht="69.75" customHeight="1" x14ac:dyDescent="0.2">
      <c r="A339" s="13" t="s">
        <v>30</v>
      </c>
      <c r="B339" s="16" t="s">
        <v>373</v>
      </c>
      <c r="C339" s="11" t="s">
        <v>20</v>
      </c>
      <c r="D339" s="11" t="s">
        <v>123</v>
      </c>
      <c r="E339" s="16" t="s">
        <v>299</v>
      </c>
      <c r="F339" s="11" t="s">
        <v>31</v>
      </c>
      <c r="G339" s="5">
        <f>G340</f>
        <v>32081.05</v>
      </c>
      <c r="H339" s="5">
        <f t="shared" ref="H339:I339" si="116">H340</f>
        <v>0</v>
      </c>
      <c r="I339" s="5">
        <f t="shared" si="116"/>
        <v>0</v>
      </c>
    </row>
    <row r="340" spans="1:9" ht="32.25" customHeight="1" x14ac:dyDescent="0.2">
      <c r="A340" s="10" t="s">
        <v>32</v>
      </c>
      <c r="B340" s="16" t="s">
        <v>373</v>
      </c>
      <c r="C340" s="11" t="s">
        <v>20</v>
      </c>
      <c r="D340" s="11" t="s">
        <v>123</v>
      </c>
      <c r="E340" s="16" t="s">
        <v>299</v>
      </c>
      <c r="F340" s="11" t="s">
        <v>33</v>
      </c>
      <c r="G340" s="14">
        <v>32081.05</v>
      </c>
      <c r="H340" s="5">
        <v>0</v>
      </c>
      <c r="I340" s="5">
        <v>0</v>
      </c>
    </row>
    <row r="341" spans="1:9" ht="32.25" customHeight="1" x14ac:dyDescent="0.2">
      <c r="A341" s="4" t="s">
        <v>86</v>
      </c>
      <c r="B341" s="16" t="s">
        <v>373</v>
      </c>
      <c r="C341" s="16" t="s">
        <v>20</v>
      </c>
      <c r="D341" s="16" t="s">
        <v>123</v>
      </c>
      <c r="E341" s="16" t="s">
        <v>299</v>
      </c>
      <c r="F341" s="16" t="s">
        <v>87</v>
      </c>
      <c r="G341" s="5">
        <f>G342</f>
        <v>100000</v>
      </c>
      <c r="H341" s="5">
        <f t="shared" ref="H341:I341" si="117">H342</f>
        <v>100000</v>
      </c>
      <c r="I341" s="5">
        <f t="shared" si="117"/>
        <v>100000</v>
      </c>
    </row>
    <row r="342" spans="1:9" ht="57.75" customHeight="1" x14ac:dyDescent="0.2">
      <c r="A342" s="4" t="s">
        <v>200</v>
      </c>
      <c r="B342" s="16" t="s">
        <v>373</v>
      </c>
      <c r="C342" s="16" t="s">
        <v>20</v>
      </c>
      <c r="D342" s="16" t="s">
        <v>123</v>
      </c>
      <c r="E342" s="16" t="s">
        <v>299</v>
      </c>
      <c r="F342" s="16" t="s">
        <v>201</v>
      </c>
      <c r="G342" s="5">
        <v>100000</v>
      </c>
      <c r="H342" s="5">
        <v>100000</v>
      </c>
      <c r="I342" s="5">
        <v>100000</v>
      </c>
    </row>
    <row r="343" spans="1:9" ht="33" hidden="1" customHeight="1" x14ac:dyDescent="0.2">
      <c r="A343" s="4" t="s">
        <v>41</v>
      </c>
      <c r="B343" s="16" t="s">
        <v>373</v>
      </c>
      <c r="C343" s="11" t="s">
        <v>20</v>
      </c>
      <c r="D343" s="11" t="s">
        <v>123</v>
      </c>
      <c r="E343" s="16" t="s">
        <v>299</v>
      </c>
      <c r="F343" s="16" t="s">
        <v>42</v>
      </c>
      <c r="G343" s="5">
        <f>G344</f>
        <v>0</v>
      </c>
      <c r="H343" s="5">
        <f>H344</f>
        <v>0</v>
      </c>
      <c r="I343" s="5">
        <f>I344</f>
        <v>0</v>
      </c>
    </row>
    <row r="344" spans="1:9" ht="48.75" hidden="1" customHeight="1" x14ac:dyDescent="0.2">
      <c r="A344" s="6" t="s">
        <v>43</v>
      </c>
      <c r="B344" s="16" t="s">
        <v>373</v>
      </c>
      <c r="C344" s="11" t="s">
        <v>20</v>
      </c>
      <c r="D344" s="11" t="s">
        <v>123</v>
      </c>
      <c r="E344" s="16" t="s">
        <v>299</v>
      </c>
      <c r="F344" s="16" t="s">
        <v>44</v>
      </c>
      <c r="G344" s="5">
        <v>0</v>
      </c>
      <c r="H344" s="5">
        <v>0</v>
      </c>
      <c r="I344" s="5">
        <v>0</v>
      </c>
    </row>
    <row r="345" spans="1:9" ht="49.5" customHeight="1" x14ac:dyDescent="0.2">
      <c r="A345" s="4" t="s">
        <v>39</v>
      </c>
      <c r="B345" s="16" t="s">
        <v>373</v>
      </c>
      <c r="C345" s="11" t="s">
        <v>20</v>
      </c>
      <c r="D345" s="11" t="s">
        <v>123</v>
      </c>
      <c r="E345" s="11" t="s">
        <v>126</v>
      </c>
      <c r="F345" s="11" t="s">
        <v>16</v>
      </c>
      <c r="G345" s="14">
        <f>G346+G348+G350</f>
        <v>53135851</v>
      </c>
      <c r="H345" s="14">
        <f>H346+H348+H350</f>
        <v>44403413</v>
      </c>
      <c r="I345" s="14">
        <f>I346+I348+I350</f>
        <v>46267358</v>
      </c>
    </row>
    <row r="346" spans="1:9" ht="135.75" customHeight="1" x14ac:dyDescent="0.2">
      <c r="A346" s="4" t="s">
        <v>180</v>
      </c>
      <c r="B346" s="16" t="s">
        <v>373</v>
      </c>
      <c r="C346" s="11" t="s">
        <v>20</v>
      </c>
      <c r="D346" s="11" t="s">
        <v>123</v>
      </c>
      <c r="E346" s="11" t="s">
        <v>126</v>
      </c>
      <c r="F346" s="11" t="s">
        <v>27</v>
      </c>
      <c r="G346" s="5">
        <f>G347</f>
        <v>42085195</v>
      </c>
      <c r="H346" s="5">
        <f>H347</f>
        <v>37288913</v>
      </c>
      <c r="I346" s="5">
        <f>I347</f>
        <v>39152858</v>
      </c>
    </row>
    <row r="347" spans="1:9" ht="33.75" customHeight="1" x14ac:dyDescent="0.2">
      <c r="A347" s="6" t="s">
        <v>28</v>
      </c>
      <c r="B347" s="16" t="s">
        <v>373</v>
      </c>
      <c r="C347" s="11" t="s">
        <v>20</v>
      </c>
      <c r="D347" s="11" t="s">
        <v>123</v>
      </c>
      <c r="E347" s="11" t="s">
        <v>126</v>
      </c>
      <c r="F347" s="11" t="s">
        <v>29</v>
      </c>
      <c r="G347" s="14">
        <v>42085195</v>
      </c>
      <c r="H347" s="5">
        <v>37288913</v>
      </c>
      <c r="I347" s="5">
        <v>39152858</v>
      </c>
    </row>
    <row r="348" spans="1:9" ht="63" customHeight="1" x14ac:dyDescent="0.2">
      <c r="A348" s="10" t="s">
        <v>30</v>
      </c>
      <c r="B348" s="16" t="s">
        <v>373</v>
      </c>
      <c r="C348" s="11" t="s">
        <v>20</v>
      </c>
      <c r="D348" s="11" t="s">
        <v>123</v>
      </c>
      <c r="E348" s="11" t="s">
        <v>126</v>
      </c>
      <c r="F348" s="11" t="s">
        <v>31</v>
      </c>
      <c r="G348" s="5">
        <f>G349</f>
        <v>10927656</v>
      </c>
      <c r="H348" s="5">
        <f>H349</f>
        <v>7000000</v>
      </c>
      <c r="I348" s="5">
        <f>I349</f>
        <v>7000000</v>
      </c>
    </row>
    <row r="349" spans="1:9" ht="65.25" customHeight="1" x14ac:dyDescent="0.2">
      <c r="A349" s="10" t="s">
        <v>32</v>
      </c>
      <c r="B349" s="16" t="s">
        <v>373</v>
      </c>
      <c r="C349" s="11" t="s">
        <v>20</v>
      </c>
      <c r="D349" s="11" t="s">
        <v>123</v>
      </c>
      <c r="E349" s="11" t="s">
        <v>126</v>
      </c>
      <c r="F349" s="11" t="s">
        <v>33</v>
      </c>
      <c r="G349" s="14">
        <v>10927656</v>
      </c>
      <c r="H349" s="5">
        <v>7000000</v>
      </c>
      <c r="I349" s="5">
        <v>7000000</v>
      </c>
    </row>
    <row r="350" spans="1:9" ht="19.5" customHeight="1" x14ac:dyDescent="0.2">
      <c r="A350" s="13" t="s">
        <v>41</v>
      </c>
      <c r="B350" s="16" t="s">
        <v>373</v>
      </c>
      <c r="C350" s="11" t="s">
        <v>20</v>
      </c>
      <c r="D350" s="11" t="s">
        <v>123</v>
      </c>
      <c r="E350" s="11" t="s">
        <v>126</v>
      </c>
      <c r="F350" s="11" t="s">
        <v>42</v>
      </c>
      <c r="G350" s="5">
        <f>G351+G352</f>
        <v>123000</v>
      </c>
      <c r="H350" s="5">
        <f>H351+H352</f>
        <v>114500</v>
      </c>
      <c r="I350" s="5">
        <f>I351+I352</f>
        <v>114500</v>
      </c>
    </row>
    <row r="351" spans="1:9" ht="18" customHeight="1" x14ac:dyDescent="0.2">
      <c r="A351" s="10" t="s">
        <v>127</v>
      </c>
      <c r="B351" s="16" t="s">
        <v>373</v>
      </c>
      <c r="C351" s="11" t="s">
        <v>20</v>
      </c>
      <c r="D351" s="11" t="s">
        <v>123</v>
      </c>
      <c r="E351" s="11" t="s">
        <v>126</v>
      </c>
      <c r="F351" s="11" t="s">
        <v>128</v>
      </c>
      <c r="G351" s="14">
        <v>10000</v>
      </c>
      <c r="H351" s="5">
        <v>0</v>
      </c>
      <c r="I351" s="5">
        <v>0</v>
      </c>
    </row>
    <row r="352" spans="1:9" ht="35.25" customHeight="1" x14ac:dyDescent="0.2">
      <c r="A352" s="10" t="s">
        <v>43</v>
      </c>
      <c r="B352" s="16" t="s">
        <v>373</v>
      </c>
      <c r="C352" s="11" t="s">
        <v>20</v>
      </c>
      <c r="D352" s="11" t="s">
        <v>123</v>
      </c>
      <c r="E352" s="11" t="s">
        <v>126</v>
      </c>
      <c r="F352" s="11" t="s">
        <v>44</v>
      </c>
      <c r="G352" s="14">
        <v>113000</v>
      </c>
      <c r="H352" s="5">
        <v>114500</v>
      </c>
      <c r="I352" s="5">
        <v>114500</v>
      </c>
    </row>
    <row r="353" spans="1:9" ht="50.25" customHeight="1" x14ac:dyDescent="0.2">
      <c r="A353" s="6" t="s">
        <v>187</v>
      </c>
      <c r="B353" s="16" t="s">
        <v>373</v>
      </c>
      <c r="C353" s="11" t="s">
        <v>20</v>
      </c>
      <c r="D353" s="11" t="s">
        <v>123</v>
      </c>
      <c r="E353" s="11" t="s">
        <v>129</v>
      </c>
      <c r="F353" s="11" t="s">
        <v>16</v>
      </c>
      <c r="G353" s="14">
        <f t="shared" ref="G353:I354" si="118">G354</f>
        <v>17704170</v>
      </c>
      <c r="H353" s="14">
        <f t="shared" si="118"/>
        <v>9577610</v>
      </c>
      <c r="I353" s="14">
        <f t="shared" si="118"/>
        <v>9577610</v>
      </c>
    </row>
    <row r="354" spans="1:9" ht="65.25" customHeight="1" x14ac:dyDescent="0.2">
      <c r="A354" s="10" t="s">
        <v>30</v>
      </c>
      <c r="B354" s="16" t="s">
        <v>373</v>
      </c>
      <c r="C354" s="11" t="s">
        <v>20</v>
      </c>
      <c r="D354" s="11" t="s">
        <v>123</v>
      </c>
      <c r="E354" s="11" t="s">
        <v>129</v>
      </c>
      <c r="F354" s="11" t="s">
        <v>31</v>
      </c>
      <c r="G354" s="5">
        <f t="shared" si="118"/>
        <v>17704170</v>
      </c>
      <c r="H354" s="5">
        <f t="shared" si="118"/>
        <v>9577610</v>
      </c>
      <c r="I354" s="5">
        <f t="shared" si="118"/>
        <v>9577610</v>
      </c>
    </row>
    <row r="355" spans="1:9" ht="66" customHeight="1" x14ac:dyDescent="0.2">
      <c r="A355" s="10" t="s">
        <v>32</v>
      </c>
      <c r="B355" s="16" t="s">
        <v>373</v>
      </c>
      <c r="C355" s="11" t="s">
        <v>20</v>
      </c>
      <c r="D355" s="11" t="s">
        <v>123</v>
      </c>
      <c r="E355" s="11" t="s">
        <v>129</v>
      </c>
      <c r="F355" s="11" t="s">
        <v>33</v>
      </c>
      <c r="G355" s="14">
        <v>17704170</v>
      </c>
      <c r="H355" s="5">
        <v>9577610</v>
      </c>
      <c r="I355" s="5">
        <v>9577610</v>
      </c>
    </row>
    <row r="356" spans="1:9" ht="69" customHeight="1" x14ac:dyDescent="0.2">
      <c r="A356" s="6" t="s">
        <v>188</v>
      </c>
      <c r="B356" s="16" t="s">
        <v>373</v>
      </c>
      <c r="C356" s="11" t="s">
        <v>20</v>
      </c>
      <c r="D356" s="11" t="s">
        <v>123</v>
      </c>
      <c r="E356" s="11" t="s">
        <v>130</v>
      </c>
      <c r="F356" s="11" t="s">
        <v>16</v>
      </c>
      <c r="G356" s="14">
        <f t="shared" ref="G356:I357" si="119">G357</f>
        <v>10234010</v>
      </c>
      <c r="H356" s="14">
        <f t="shared" si="119"/>
        <v>7000000</v>
      </c>
      <c r="I356" s="14">
        <f t="shared" si="119"/>
        <v>7000000</v>
      </c>
    </row>
    <row r="357" spans="1:9" ht="67.5" customHeight="1" x14ac:dyDescent="0.2">
      <c r="A357" s="10" t="s">
        <v>30</v>
      </c>
      <c r="B357" s="16" t="s">
        <v>373</v>
      </c>
      <c r="C357" s="11" t="s">
        <v>20</v>
      </c>
      <c r="D357" s="11" t="s">
        <v>123</v>
      </c>
      <c r="E357" s="11" t="s">
        <v>130</v>
      </c>
      <c r="F357" s="11" t="s">
        <v>31</v>
      </c>
      <c r="G357" s="5">
        <f t="shared" si="119"/>
        <v>10234010</v>
      </c>
      <c r="H357" s="5">
        <f t="shared" si="119"/>
        <v>7000000</v>
      </c>
      <c r="I357" s="5">
        <f t="shared" si="119"/>
        <v>7000000</v>
      </c>
    </row>
    <row r="358" spans="1:9" ht="69" customHeight="1" x14ac:dyDescent="0.2">
      <c r="A358" s="10" t="s">
        <v>32</v>
      </c>
      <c r="B358" s="16" t="s">
        <v>373</v>
      </c>
      <c r="C358" s="11" t="s">
        <v>20</v>
      </c>
      <c r="D358" s="11" t="s">
        <v>123</v>
      </c>
      <c r="E358" s="11" t="s">
        <v>130</v>
      </c>
      <c r="F358" s="11" t="s">
        <v>33</v>
      </c>
      <c r="G358" s="14">
        <v>10234010</v>
      </c>
      <c r="H358" s="5">
        <v>7000000</v>
      </c>
      <c r="I358" s="5">
        <v>7000000</v>
      </c>
    </row>
    <row r="359" spans="1:9" ht="133.5" customHeight="1" x14ac:dyDescent="0.2">
      <c r="A359" s="4" t="s">
        <v>255</v>
      </c>
      <c r="B359" s="16" t="s">
        <v>373</v>
      </c>
      <c r="C359" s="16" t="s">
        <v>20</v>
      </c>
      <c r="D359" s="16" t="s">
        <v>123</v>
      </c>
      <c r="E359" s="16" t="s">
        <v>300</v>
      </c>
      <c r="F359" s="16" t="s">
        <v>16</v>
      </c>
      <c r="G359" s="14">
        <f>G360</f>
        <v>7900000</v>
      </c>
      <c r="H359" s="14">
        <f t="shared" ref="H359:I359" si="120">H360</f>
        <v>200000</v>
      </c>
      <c r="I359" s="14">
        <f t="shared" si="120"/>
        <v>200000</v>
      </c>
    </row>
    <row r="360" spans="1:9" ht="69" customHeight="1" x14ac:dyDescent="0.2">
      <c r="A360" s="4" t="s">
        <v>30</v>
      </c>
      <c r="B360" s="16" t="s">
        <v>373</v>
      </c>
      <c r="C360" s="16" t="s">
        <v>20</v>
      </c>
      <c r="D360" s="16" t="s">
        <v>123</v>
      </c>
      <c r="E360" s="16" t="s">
        <v>300</v>
      </c>
      <c r="F360" s="16" t="s">
        <v>31</v>
      </c>
      <c r="G360" s="14">
        <f>G361</f>
        <v>7900000</v>
      </c>
      <c r="H360" s="14">
        <f t="shared" ref="H360:I360" si="121">H361</f>
        <v>200000</v>
      </c>
      <c r="I360" s="14">
        <f t="shared" si="121"/>
        <v>200000</v>
      </c>
    </row>
    <row r="361" spans="1:9" ht="69" customHeight="1" x14ac:dyDescent="0.2">
      <c r="A361" s="4" t="s">
        <v>32</v>
      </c>
      <c r="B361" s="16" t="s">
        <v>373</v>
      </c>
      <c r="C361" s="16" t="s">
        <v>20</v>
      </c>
      <c r="D361" s="16" t="s">
        <v>123</v>
      </c>
      <c r="E361" s="16" t="s">
        <v>300</v>
      </c>
      <c r="F361" s="16" t="s">
        <v>33</v>
      </c>
      <c r="G361" s="14">
        <v>7900000</v>
      </c>
      <c r="H361" s="5">
        <v>200000</v>
      </c>
      <c r="I361" s="5">
        <v>200000</v>
      </c>
    </row>
    <row r="362" spans="1:9" ht="133.5" customHeight="1" x14ac:dyDescent="0.2">
      <c r="A362" s="4" t="s">
        <v>240</v>
      </c>
      <c r="B362" s="16" t="s">
        <v>373</v>
      </c>
      <c r="C362" s="16" t="s">
        <v>20</v>
      </c>
      <c r="D362" s="16" t="s">
        <v>123</v>
      </c>
      <c r="E362" s="16" t="s">
        <v>301</v>
      </c>
      <c r="F362" s="16" t="s">
        <v>16</v>
      </c>
      <c r="G362" s="14">
        <f>G363</f>
        <v>450000</v>
      </c>
      <c r="H362" s="14">
        <f t="shared" ref="H362:I363" si="122">H363</f>
        <v>0</v>
      </c>
      <c r="I362" s="14">
        <f t="shared" si="122"/>
        <v>0</v>
      </c>
    </row>
    <row r="363" spans="1:9" ht="69" customHeight="1" x14ac:dyDescent="0.2">
      <c r="A363" s="4" t="s">
        <v>30</v>
      </c>
      <c r="B363" s="16" t="s">
        <v>373</v>
      </c>
      <c r="C363" s="16" t="s">
        <v>20</v>
      </c>
      <c r="D363" s="16" t="s">
        <v>123</v>
      </c>
      <c r="E363" s="16" t="s">
        <v>301</v>
      </c>
      <c r="F363" s="16" t="s">
        <v>31</v>
      </c>
      <c r="G363" s="14">
        <f>G364</f>
        <v>450000</v>
      </c>
      <c r="H363" s="14">
        <f t="shared" si="122"/>
        <v>0</v>
      </c>
      <c r="I363" s="14">
        <f t="shared" si="122"/>
        <v>0</v>
      </c>
    </row>
    <row r="364" spans="1:9" ht="69" customHeight="1" x14ac:dyDescent="0.2">
      <c r="A364" s="4" t="s">
        <v>32</v>
      </c>
      <c r="B364" s="16" t="s">
        <v>373</v>
      </c>
      <c r="C364" s="16" t="s">
        <v>20</v>
      </c>
      <c r="D364" s="16" t="s">
        <v>123</v>
      </c>
      <c r="E364" s="16" t="s">
        <v>301</v>
      </c>
      <c r="F364" s="16" t="s">
        <v>33</v>
      </c>
      <c r="G364" s="14">
        <v>450000</v>
      </c>
      <c r="H364" s="5">
        <v>0</v>
      </c>
      <c r="I364" s="5">
        <v>0</v>
      </c>
    </row>
    <row r="365" spans="1:9" ht="85.5" customHeight="1" x14ac:dyDescent="0.2">
      <c r="A365" s="6" t="s">
        <v>202</v>
      </c>
      <c r="B365" s="16" t="s">
        <v>373</v>
      </c>
      <c r="C365" s="11" t="s">
        <v>20</v>
      </c>
      <c r="D365" s="11" t="s">
        <v>123</v>
      </c>
      <c r="E365" s="11" t="s">
        <v>131</v>
      </c>
      <c r="F365" s="11" t="s">
        <v>16</v>
      </c>
      <c r="G365" s="14">
        <f>G366+G368</f>
        <v>2166181</v>
      </c>
      <c r="H365" s="14">
        <f>H366+H368</f>
        <v>2374459</v>
      </c>
      <c r="I365" s="14">
        <f>I366+I368</f>
        <v>2452788</v>
      </c>
    </row>
    <row r="366" spans="1:9" ht="132" customHeight="1" x14ac:dyDescent="0.2">
      <c r="A366" s="4" t="s">
        <v>180</v>
      </c>
      <c r="B366" s="16" t="s">
        <v>373</v>
      </c>
      <c r="C366" s="11" t="s">
        <v>20</v>
      </c>
      <c r="D366" s="11" t="s">
        <v>123</v>
      </c>
      <c r="E366" s="11" t="s">
        <v>131</v>
      </c>
      <c r="F366" s="11" t="s">
        <v>27</v>
      </c>
      <c r="G366" s="5">
        <f>G367</f>
        <v>2166181</v>
      </c>
      <c r="H366" s="5">
        <f>H367</f>
        <v>2374459</v>
      </c>
      <c r="I366" s="5">
        <f>I367</f>
        <v>2452788</v>
      </c>
    </row>
    <row r="367" spans="1:9" ht="49.5" customHeight="1" x14ac:dyDescent="0.2">
      <c r="A367" s="4" t="s">
        <v>108</v>
      </c>
      <c r="B367" s="16" t="s">
        <v>373</v>
      </c>
      <c r="C367" s="11" t="s">
        <v>20</v>
      </c>
      <c r="D367" s="11" t="s">
        <v>123</v>
      </c>
      <c r="E367" s="11" t="s">
        <v>131</v>
      </c>
      <c r="F367" s="11" t="s">
        <v>109</v>
      </c>
      <c r="G367" s="14">
        <v>2166181</v>
      </c>
      <c r="H367" s="5">
        <v>2374459</v>
      </c>
      <c r="I367" s="5">
        <v>2452788</v>
      </c>
    </row>
    <row r="368" spans="1:9" ht="65.25" hidden="1" customHeight="1" x14ac:dyDescent="0.2">
      <c r="A368" s="13" t="s">
        <v>30</v>
      </c>
      <c r="B368" s="16" t="s">
        <v>373</v>
      </c>
      <c r="C368" s="11" t="s">
        <v>20</v>
      </c>
      <c r="D368" s="11" t="s">
        <v>123</v>
      </c>
      <c r="E368" s="11" t="s">
        <v>131</v>
      </c>
      <c r="F368" s="11" t="s">
        <v>31</v>
      </c>
      <c r="G368" s="5">
        <f>G369</f>
        <v>0</v>
      </c>
      <c r="H368" s="5">
        <f>H369</f>
        <v>0</v>
      </c>
      <c r="I368" s="5">
        <f>I369</f>
        <v>0</v>
      </c>
    </row>
    <row r="369" spans="1:9" ht="63.75" hidden="1" customHeight="1" x14ac:dyDescent="0.2">
      <c r="A369" s="10" t="s">
        <v>32</v>
      </c>
      <c r="B369" s="16" t="s">
        <v>373</v>
      </c>
      <c r="C369" s="11" t="s">
        <v>20</v>
      </c>
      <c r="D369" s="11" t="s">
        <v>123</v>
      </c>
      <c r="E369" s="11" t="s">
        <v>131</v>
      </c>
      <c r="F369" s="11" t="s">
        <v>33</v>
      </c>
      <c r="G369" s="14">
        <v>0</v>
      </c>
      <c r="H369" s="5">
        <v>0</v>
      </c>
      <c r="I369" s="5">
        <v>0</v>
      </c>
    </row>
    <row r="370" spans="1:9" ht="153.75" customHeight="1" x14ac:dyDescent="0.2">
      <c r="A370" s="4" t="s">
        <v>524</v>
      </c>
      <c r="B370" s="16" t="s">
        <v>373</v>
      </c>
      <c r="C370" s="16" t="s">
        <v>20</v>
      </c>
      <c r="D370" s="16" t="s">
        <v>123</v>
      </c>
      <c r="E370" s="16" t="s">
        <v>526</v>
      </c>
      <c r="F370" s="16" t="s">
        <v>16</v>
      </c>
      <c r="G370" s="14">
        <f>G371</f>
        <v>328582.09999999998</v>
      </c>
      <c r="H370" s="14">
        <f t="shared" ref="H370:I371" si="123">H371</f>
        <v>0</v>
      </c>
      <c r="I370" s="14">
        <f t="shared" si="123"/>
        <v>0</v>
      </c>
    </row>
    <row r="371" spans="1:9" ht="135" customHeight="1" x14ac:dyDescent="0.2">
      <c r="A371" s="4" t="s">
        <v>180</v>
      </c>
      <c r="B371" s="16" t="s">
        <v>373</v>
      </c>
      <c r="C371" s="16" t="s">
        <v>20</v>
      </c>
      <c r="D371" s="16" t="s">
        <v>123</v>
      </c>
      <c r="E371" s="16" t="s">
        <v>526</v>
      </c>
      <c r="F371" s="16" t="s">
        <v>27</v>
      </c>
      <c r="G371" s="14">
        <f>G372</f>
        <v>328582.09999999998</v>
      </c>
      <c r="H371" s="14">
        <f t="shared" si="123"/>
        <v>0</v>
      </c>
      <c r="I371" s="14">
        <f t="shared" si="123"/>
        <v>0</v>
      </c>
    </row>
    <row r="372" spans="1:9" ht="63.75" customHeight="1" x14ac:dyDescent="0.2">
      <c r="A372" s="4" t="s">
        <v>108</v>
      </c>
      <c r="B372" s="16" t="s">
        <v>373</v>
      </c>
      <c r="C372" s="16" t="s">
        <v>20</v>
      </c>
      <c r="D372" s="16" t="s">
        <v>123</v>
      </c>
      <c r="E372" s="16" t="s">
        <v>526</v>
      </c>
      <c r="F372" s="16" t="s">
        <v>109</v>
      </c>
      <c r="G372" s="14">
        <v>328582.09999999998</v>
      </c>
      <c r="H372" s="5">
        <v>0</v>
      </c>
      <c r="I372" s="5">
        <v>0</v>
      </c>
    </row>
    <row r="373" spans="1:9" ht="135" customHeight="1" x14ac:dyDescent="0.2">
      <c r="A373" s="4" t="s">
        <v>525</v>
      </c>
      <c r="B373" s="16" t="s">
        <v>373</v>
      </c>
      <c r="C373" s="16" t="s">
        <v>20</v>
      </c>
      <c r="D373" s="16" t="s">
        <v>123</v>
      </c>
      <c r="E373" s="16" t="s">
        <v>527</v>
      </c>
      <c r="F373" s="16" t="s">
        <v>16</v>
      </c>
      <c r="G373" s="14">
        <f>G374</f>
        <v>809215.8</v>
      </c>
      <c r="H373" s="14">
        <f t="shared" ref="H373:I374" si="124">H374</f>
        <v>0</v>
      </c>
      <c r="I373" s="14">
        <f t="shared" si="124"/>
        <v>0</v>
      </c>
    </row>
    <row r="374" spans="1:9" ht="137.25" customHeight="1" x14ac:dyDescent="0.2">
      <c r="A374" s="4" t="s">
        <v>180</v>
      </c>
      <c r="B374" s="16" t="s">
        <v>373</v>
      </c>
      <c r="C374" s="16" t="s">
        <v>20</v>
      </c>
      <c r="D374" s="16" t="s">
        <v>123</v>
      </c>
      <c r="E374" s="16" t="s">
        <v>527</v>
      </c>
      <c r="F374" s="16" t="s">
        <v>27</v>
      </c>
      <c r="G374" s="14">
        <f>G375</f>
        <v>809215.8</v>
      </c>
      <c r="H374" s="14">
        <f t="shared" si="124"/>
        <v>0</v>
      </c>
      <c r="I374" s="14">
        <f t="shared" si="124"/>
        <v>0</v>
      </c>
    </row>
    <row r="375" spans="1:9" ht="63.75" customHeight="1" x14ac:dyDescent="0.2">
      <c r="A375" s="4" t="s">
        <v>108</v>
      </c>
      <c r="B375" s="16" t="s">
        <v>373</v>
      </c>
      <c r="C375" s="16" t="s">
        <v>20</v>
      </c>
      <c r="D375" s="16" t="s">
        <v>123</v>
      </c>
      <c r="E375" s="16" t="s">
        <v>527</v>
      </c>
      <c r="F375" s="16" t="s">
        <v>109</v>
      </c>
      <c r="G375" s="14">
        <v>809215.8</v>
      </c>
      <c r="H375" s="5">
        <v>0</v>
      </c>
      <c r="I375" s="5">
        <v>0</v>
      </c>
    </row>
    <row r="376" spans="1:9" ht="133.5" customHeight="1" x14ac:dyDescent="0.2">
      <c r="A376" s="4" t="s">
        <v>432</v>
      </c>
      <c r="B376" s="16" t="s">
        <v>373</v>
      </c>
      <c r="C376" s="16" t="s">
        <v>20</v>
      </c>
      <c r="D376" s="16" t="s">
        <v>123</v>
      </c>
      <c r="E376" s="16" t="s">
        <v>433</v>
      </c>
      <c r="F376" s="16" t="s">
        <v>16</v>
      </c>
      <c r="G376" s="14">
        <f>G377</f>
        <v>301813.5</v>
      </c>
      <c r="H376" s="14">
        <f t="shared" ref="H376:I377" si="125">H377</f>
        <v>0</v>
      </c>
      <c r="I376" s="14">
        <f t="shared" si="125"/>
        <v>0</v>
      </c>
    </row>
    <row r="377" spans="1:9" ht="135.75" customHeight="1" x14ac:dyDescent="0.2">
      <c r="A377" s="4" t="s">
        <v>180</v>
      </c>
      <c r="B377" s="16" t="s">
        <v>373</v>
      </c>
      <c r="C377" s="16" t="s">
        <v>20</v>
      </c>
      <c r="D377" s="16" t="s">
        <v>123</v>
      </c>
      <c r="E377" s="16" t="s">
        <v>433</v>
      </c>
      <c r="F377" s="16" t="s">
        <v>27</v>
      </c>
      <c r="G377" s="14">
        <f>G378</f>
        <v>301813.5</v>
      </c>
      <c r="H377" s="14">
        <f t="shared" si="125"/>
        <v>0</v>
      </c>
      <c r="I377" s="14">
        <f t="shared" si="125"/>
        <v>0</v>
      </c>
    </row>
    <row r="378" spans="1:9" ht="48.75" customHeight="1" x14ac:dyDescent="0.2">
      <c r="A378" s="4" t="s">
        <v>108</v>
      </c>
      <c r="B378" s="16" t="s">
        <v>373</v>
      </c>
      <c r="C378" s="16" t="s">
        <v>20</v>
      </c>
      <c r="D378" s="16" t="s">
        <v>123</v>
      </c>
      <c r="E378" s="16" t="s">
        <v>433</v>
      </c>
      <c r="F378" s="16" t="s">
        <v>109</v>
      </c>
      <c r="G378" s="14">
        <v>301813.5</v>
      </c>
      <c r="H378" s="5">
        <v>0</v>
      </c>
      <c r="I378" s="5">
        <v>0</v>
      </c>
    </row>
    <row r="379" spans="1:9" ht="134.25" customHeight="1" x14ac:dyDescent="0.2">
      <c r="A379" s="4" t="s">
        <v>233</v>
      </c>
      <c r="B379" s="16" t="s">
        <v>373</v>
      </c>
      <c r="C379" s="11" t="s">
        <v>20</v>
      </c>
      <c r="D379" s="11" t="s">
        <v>123</v>
      </c>
      <c r="E379" s="16" t="s">
        <v>234</v>
      </c>
      <c r="F379" s="11" t="s">
        <v>16</v>
      </c>
      <c r="G379" s="14">
        <f>G380+G382</f>
        <v>1701776</v>
      </c>
      <c r="H379" s="14">
        <f>H380+H382</f>
        <v>1721273</v>
      </c>
      <c r="I379" s="14">
        <f>I380+I382</f>
        <v>1790124</v>
      </c>
    </row>
    <row r="380" spans="1:9" ht="133.5" customHeight="1" x14ac:dyDescent="0.2">
      <c r="A380" s="6" t="s">
        <v>180</v>
      </c>
      <c r="B380" s="16" t="s">
        <v>373</v>
      </c>
      <c r="C380" s="11" t="s">
        <v>20</v>
      </c>
      <c r="D380" s="11" t="s">
        <v>123</v>
      </c>
      <c r="E380" s="16" t="s">
        <v>234</v>
      </c>
      <c r="F380" s="11" t="s">
        <v>27</v>
      </c>
      <c r="G380" s="5">
        <f>G381</f>
        <v>1681383</v>
      </c>
      <c r="H380" s="5">
        <f>H381</f>
        <v>1721273</v>
      </c>
      <c r="I380" s="5">
        <f>I381</f>
        <v>1790124</v>
      </c>
    </row>
    <row r="381" spans="1:9" ht="48.75" customHeight="1" x14ac:dyDescent="0.2">
      <c r="A381" s="4" t="s">
        <v>108</v>
      </c>
      <c r="B381" s="16" t="s">
        <v>373</v>
      </c>
      <c r="C381" s="11" t="s">
        <v>20</v>
      </c>
      <c r="D381" s="11" t="s">
        <v>123</v>
      </c>
      <c r="E381" s="16" t="s">
        <v>234</v>
      </c>
      <c r="F381" s="11" t="s">
        <v>109</v>
      </c>
      <c r="G381" s="14">
        <v>1681383</v>
      </c>
      <c r="H381" s="5">
        <v>1721273</v>
      </c>
      <c r="I381" s="5">
        <v>1790124</v>
      </c>
    </row>
    <row r="382" spans="1:9" ht="66" customHeight="1" x14ac:dyDescent="0.2">
      <c r="A382" s="10" t="s">
        <v>30</v>
      </c>
      <c r="B382" s="16" t="s">
        <v>373</v>
      </c>
      <c r="C382" s="11" t="s">
        <v>20</v>
      </c>
      <c r="D382" s="11" t="s">
        <v>123</v>
      </c>
      <c r="E382" s="16" t="s">
        <v>234</v>
      </c>
      <c r="F382" s="11" t="s">
        <v>31</v>
      </c>
      <c r="G382" s="5">
        <f>G383</f>
        <v>20393</v>
      </c>
      <c r="H382" s="5">
        <f>H383</f>
        <v>0</v>
      </c>
      <c r="I382" s="5">
        <f>I383</f>
        <v>0</v>
      </c>
    </row>
    <row r="383" spans="1:9" ht="63.75" customHeight="1" x14ac:dyDescent="0.2">
      <c r="A383" s="10" t="s">
        <v>32</v>
      </c>
      <c r="B383" s="16" t="s">
        <v>373</v>
      </c>
      <c r="C383" s="11" t="s">
        <v>20</v>
      </c>
      <c r="D383" s="11" t="s">
        <v>123</v>
      </c>
      <c r="E383" s="16" t="s">
        <v>234</v>
      </c>
      <c r="F383" s="11" t="s">
        <v>33</v>
      </c>
      <c r="G383" s="14">
        <v>20393</v>
      </c>
      <c r="H383" s="5">
        <v>0</v>
      </c>
      <c r="I383" s="5">
        <v>0</v>
      </c>
    </row>
    <row r="384" spans="1:9" ht="134.25" customHeight="1" x14ac:dyDescent="0.2">
      <c r="A384" s="4" t="s">
        <v>235</v>
      </c>
      <c r="B384" s="16" t="s">
        <v>373</v>
      </c>
      <c r="C384" s="16" t="s">
        <v>20</v>
      </c>
      <c r="D384" s="16" t="s">
        <v>123</v>
      </c>
      <c r="E384" s="16" t="s">
        <v>132</v>
      </c>
      <c r="F384" s="16" t="s">
        <v>16</v>
      </c>
      <c r="G384" s="14">
        <f>G385</f>
        <v>1212738</v>
      </c>
      <c r="H384" s="14">
        <f t="shared" ref="H384:I385" si="126">H385</f>
        <v>1226738</v>
      </c>
      <c r="I384" s="14">
        <f t="shared" si="126"/>
        <v>1275806</v>
      </c>
    </row>
    <row r="385" spans="1:9" ht="140.25" customHeight="1" x14ac:dyDescent="0.2">
      <c r="A385" s="4" t="s">
        <v>180</v>
      </c>
      <c r="B385" s="16" t="s">
        <v>373</v>
      </c>
      <c r="C385" s="16" t="s">
        <v>20</v>
      </c>
      <c r="D385" s="16" t="s">
        <v>123</v>
      </c>
      <c r="E385" s="16" t="s">
        <v>132</v>
      </c>
      <c r="F385" s="16" t="s">
        <v>27</v>
      </c>
      <c r="G385" s="5">
        <f>G386</f>
        <v>1212738</v>
      </c>
      <c r="H385" s="5">
        <f t="shared" si="126"/>
        <v>1226738</v>
      </c>
      <c r="I385" s="5">
        <f t="shared" si="126"/>
        <v>1275806</v>
      </c>
    </row>
    <row r="386" spans="1:9" ht="55.5" customHeight="1" x14ac:dyDescent="0.2">
      <c r="A386" s="4" t="s">
        <v>108</v>
      </c>
      <c r="B386" s="16" t="s">
        <v>373</v>
      </c>
      <c r="C386" s="16" t="s">
        <v>20</v>
      </c>
      <c r="D386" s="16" t="s">
        <v>123</v>
      </c>
      <c r="E386" s="16" t="s">
        <v>132</v>
      </c>
      <c r="F386" s="16" t="s">
        <v>109</v>
      </c>
      <c r="G386" s="5">
        <v>1212738</v>
      </c>
      <c r="H386" s="5">
        <v>1226738</v>
      </c>
      <c r="I386" s="5">
        <v>1275806</v>
      </c>
    </row>
    <row r="387" spans="1:9" ht="126" customHeight="1" x14ac:dyDescent="0.2">
      <c r="A387" s="6" t="s">
        <v>133</v>
      </c>
      <c r="B387" s="16" t="s">
        <v>373</v>
      </c>
      <c r="C387" s="11" t="s">
        <v>20</v>
      </c>
      <c r="D387" s="11" t="s">
        <v>123</v>
      </c>
      <c r="E387" s="11" t="s">
        <v>134</v>
      </c>
      <c r="F387" s="11" t="s">
        <v>16</v>
      </c>
      <c r="G387" s="14">
        <f>G388+G390</f>
        <v>1208033</v>
      </c>
      <c r="H387" s="14">
        <f>H388+H390</f>
        <v>1219463</v>
      </c>
      <c r="I387" s="14">
        <f>I388+I390</f>
        <v>1265642</v>
      </c>
    </row>
    <row r="388" spans="1:9" ht="130.5" customHeight="1" x14ac:dyDescent="0.2">
      <c r="A388" s="4" t="s">
        <v>180</v>
      </c>
      <c r="B388" s="16" t="s">
        <v>373</v>
      </c>
      <c r="C388" s="11" t="s">
        <v>20</v>
      </c>
      <c r="D388" s="11" t="s">
        <v>123</v>
      </c>
      <c r="E388" s="11" t="s">
        <v>134</v>
      </c>
      <c r="F388" s="11" t="s">
        <v>27</v>
      </c>
      <c r="G388" s="5">
        <f>G389</f>
        <v>1037508</v>
      </c>
      <c r="H388" s="5">
        <f>H389</f>
        <v>912000</v>
      </c>
      <c r="I388" s="5">
        <f>I389</f>
        <v>947000</v>
      </c>
    </row>
    <row r="389" spans="1:9" ht="48.75" customHeight="1" x14ac:dyDescent="0.2">
      <c r="A389" s="4" t="s">
        <v>108</v>
      </c>
      <c r="B389" s="16" t="s">
        <v>373</v>
      </c>
      <c r="C389" s="11" t="s">
        <v>20</v>
      </c>
      <c r="D389" s="11" t="s">
        <v>123</v>
      </c>
      <c r="E389" s="11" t="s">
        <v>134</v>
      </c>
      <c r="F389" s="11" t="s">
        <v>109</v>
      </c>
      <c r="G389" s="14">
        <f>1027508+10000</f>
        <v>1037508</v>
      </c>
      <c r="H389" s="5">
        <v>912000</v>
      </c>
      <c r="I389" s="5">
        <v>947000</v>
      </c>
    </row>
    <row r="390" spans="1:9" ht="69.400000000000006" customHeight="1" x14ac:dyDescent="0.2">
      <c r="A390" s="10" t="s">
        <v>30</v>
      </c>
      <c r="B390" s="16" t="s">
        <v>373</v>
      </c>
      <c r="C390" s="11" t="s">
        <v>20</v>
      </c>
      <c r="D390" s="11" t="s">
        <v>123</v>
      </c>
      <c r="E390" s="11" t="s">
        <v>134</v>
      </c>
      <c r="F390" s="11" t="s">
        <v>31</v>
      </c>
      <c r="G390" s="5">
        <f>G391</f>
        <v>170525</v>
      </c>
      <c r="H390" s="5">
        <f>H391</f>
        <v>307463</v>
      </c>
      <c r="I390" s="5">
        <f>I391</f>
        <v>318642</v>
      </c>
    </row>
    <row r="391" spans="1:9" ht="65.25" customHeight="1" x14ac:dyDescent="0.2">
      <c r="A391" s="13" t="s">
        <v>32</v>
      </c>
      <c r="B391" s="16" t="s">
        <v>373</v>
      </c>
      <c r="C391" s="11" t="s">
        <v>20</v>
      </c>
      <c r="D391" s="11" t="s">
        <v>123</v>
      </c>
      <c r="E391" s="11" t="s">
        <v>134</v>
      </c>
      <c r="F391" s="11" t="s">
        <v>33</v>
      </c>
      <c r="G391" s="14">
        <f>180525-10000</f>
        <v>170525</v>
      </c>
      <c r="H391" s="5">
        <v>307463</v>
      </c>
      <c r="I391" s="5">
        <v>318642</v>
      </c>
    </row>
    <row r="392" spans="1:9" ht="93.75" customHeight="1" x14ac:dyDescent="0.2">
      <c r="A392" s="6" t="s">
        <v>225</v>
      </c>
      <c r="B392" s="16" t="s">
        <v>373</v>
      </c>
      <c r="C392" s="11" t="s">
        <v>20</v>
      </c>
      <c r="D392" s="11" t="s">
        <v>123</v>
      </c>
      <c r="E392" s="16" t="s">
        <v>226</v>
      </c>
      <c r="F392" s="11" t="s">
        <v>16</v>
      </c>
      <c r="G392" s="14">
        <f>G393+G395</f>
        <v>673128</v>
      </c>
      <c r="H392" s="14">
        <f t="shared" ref="H392:I392" si="127">H393+H395</f>
        <v>679378</v>
      </c>
      <c r="I392" s="14">
        <f t="shared" si="127"/>
        <v>704628</v>
      </c>
    </row>
    <row r="393" spans="1:9" ht="65.25" customHeight="1" x14ac:dyDescent="0.2">
      <c r="A393" s="4" t="s">
        <v>180</v>
      </c>
      <c r="B393" s="16" t="s">
        <v>373</v>
      </c>
      <c r="C393" s="11" t="s">
        <v>20</v>
      </c>
      <c r="D393" s="11" t="s">
        <v>123</v>
      </c>
      <c r="E393" s="16" t="s">
        <v>226</v>
      </c>
      <c r="F393" s="11" t="s">
        <v>27</v>
      </c>
      <c r="G393" s="14">
        <f>G394</f>
        <v>673128</v>
      </c>
      <c r="H393" s="14">
        <f t="shared" ref="H393:I393" si="128">H394</f>
        <v>679378</v>
      </c>
      <c r="I393" s="14">
        <f t="shared" si="128"/>
        <v>704628</v>
      </c>
    </row>
    <row r="394" spans="1:9" ht="65.25" customHeight="1" x14ac:dyDescent="0.2">
      <c r="A394" s="4" t="s">
        <v>108</v>
      </c>
      <c r="B394" s="16" t="s">
        <v>373</v>
      </c>
      <c r="C394" s="11" t="s">
        <v>20</v>
      </c>
      <c r="D394" s="11" t="s">
        <v>123</v>
      </c>
      <c r="E394" s="16" t="s">
        <v>226</v>
      </c>
      <c r="F394" s="11" t="s">
        <v>109</v>
      </c>
      <c r="G394" s="14">
        <v>673128</v>
      </c>
      <c r="H394" s="14">
        <v>679378</v>
      </c>
      <c r="I394" s="14">
        <v>704628</v>
      </c>
    </row>
    <row r="395" spans="1:9" ht="65.25" hidden="1" customHeight="1" x14ac:dyDescent="0.2">
      <c r="A395" s="13" t="s">
        <v>30</v>
      </c>
      <c r="B395" s="16" t="s">
        <v>373</v>
      </c>
      <c r="C395" s="11" t="s">
        <v>20</v>
      </c>
      <c r="D395" s="11" t="s">
        <v>123</v>
      </c>
      <c r="E395" s="16" t="s">
        <v>226</v>
      </c>
      <c r="F395" s="11" t="s">
        <v>31</v>
      </c>
      <c r="G395" s="14">
        <f>G396</f>
        <v>0</v>
      </c>
      <c r="H395" s="14">
        <f t="shared" ref="H395:I395" si="129">H396</f>
        <v>0</v>
      </c>
      <c r="I395" s="14">
        <f t="shared" si="129"/>
        <v>0</v>
      </c>
    </row>
    <row r="396" spans="1:9" ht="65.25" hidden="1" customHeight="1" x14ac:dyDescent="0.2">
      <c r="A396" s="10" t="s">
        <v>32</v>
      </c>
      <c r="B396" s="16" t="s">
        <v>373</v>
      </c>
      <c r="C396" s="11" t="s">
        <v>20</v>
      </c>
      <c r="D396" s="11" t="s">
        <v>123</v>
      </c>
      <c r="E396" s="16" t="s">
        <v>226</v>
      </c>
      <c r="F396" s="11" t="s">
        <v>33</v>
      </c>
      <c r="G396" s="14">
        <v>0</v>
      </c>
      <c r="H396" s="5">
        <v>0</v>
      </c>
      <c r="I396" s="5">
        <v>0</v>
      </c>
    </row>
    <row r="397" spans="1:9" ht="82.5" customHeight="1" x14ac:dyDescent="0.2">
      <c r="A397" s="6" t="s">
        <v>483</v>
      </c>
      <c r="B397" s="16" t="s">
        <v>373</v>
      </c>
      <c r="C397" s="16" t="s">
        <v>20</v>
      </c>
      <c r="D397" s="16" t="s">
        <v>123</v>
      </c>
      <c r="E397" s="16" t="s">
        <v>484</v>
      </c>
      <c r="F397" s="16" t="s">
        <v>16</v>
      </c>
      <c r="G397" s="5">
        <f>G398+G400</f>
        <v>1441229.38</v>
      </c>
      <c r="H397" s="5">
        <f>H398+H400</f>
        <v>0</v>
      </c>
      <c r="I397" s="5">
        <f>I398+I400</f>
        <v>0</v>
      </c>
    </row>
    <row r="398" spans="1:9" ht="132" customHeight="1" x14ac:dyDescent="0.2">
      <c r="A398" s="6" t="s">
        <v>180</v>
      </c>
      <c r="B398" s="16" t="s">
        <v>373</v>
      </c>
      <c r="C398" s="16" t="s">
        <v>20</v>
      </c>
      <c r="D398" s="16" t="s">
        <v>123</v>
      </c>
      <c r="E398" s="16" t="s">
        <v>484</v>
      </c>
      <c r="F398" s="16" t="s">
        <v>27</v>
      </c>
      <c r="G398" s="5">
        <f>G399</f>
        <v>1341229.3799999999</v>
      </c>
      <c r="H398" s="5">
        <f>H399</f>
        <v>0</v>
      </c>
      <c r="I398" s="5">
        <f>I399</f>
        <v>0</v>
      </c>
    </row>
    <row r="399" spans="1:9" ht="55.5" customHeight="1" x14ac:dyDescent="0.2">
      <c r="A399" s="6" t="s">
        <v>108</v>
      </c>
      <c r="B399" s="16" t="s">
        <v>373</v>
      </c>
      <c r="C399" s="16" t="s">
        <v>20</v>
      </c>
      <c r="D399" s="16" t="s">
        <v>123</v>
      </c>
      <c r="E399" s="16" t="s">
        <v>484</v>
      </c>
      <c r="F399" s="16" t="s">
        <v>109</v>
      </c>
      <c r="G399" s="5">
        <v>1341229.3799999999</v>
      </c>
      <c r="H399" s="5">
        <v>0</v>
      </c>
      <c r="I399" s="5">
        <v>0</v>
      </c>
    </row>
    <row r="400" spans="1:9" ht="65.25" customHeight="1" x14ac:dyDescent="0.2">
      <c r="A400" s="6" t="s">
        <v>30</v>
      </c>
      <c r="B400" s="16" t="s">
        <v>373</v>
      </c>
      <c r="C400" s="16" t="s">
        <v>20</v>
      </c>
      <c r="D400" s="16" t="s">
        <v>123</v>
      </c>
      <c r="E400" s="16" t="s">
        <v>484</v>
      </c>
      <c r="F400" s="16" t="s">
        <v>31</v>
      </c>
      <c r="G400" s="5">
        <f>G401</f>
        <v>100000</v>
      </c>
      <c r="H400" s="5">
        <f>H401</f>
        <v>0</v>
      </c>
      <c r="I400" s="5">
        <f>I401</f>
        <v>0</v>
      </c>
    </row>
    <row r="401" spans="1:9" ht="69" customHeight="1" x14ac:dyDescent="0.2">
      <c r="A401" s="6" t="s">
        <v>32</v>
      </c>
      <c r="B401" s="16" t="s">
        <v>373</v>
      </c>
      <c r="C401" s="16" t="s">
        <v>20</v>
      </c>
      <c r="D401" s="16" t="s">
        <v>123</v>
      </c>
      <c r="E401" s="16" t="s">
        <v>484</v>
      </c>
      <c r="F401" s="16" t="s">
        <v>33</v>
      </c>
      <c r="G401" s="5">
        <v>100000</v>
      </c>
      <c r="H401" s="5">
        <v>0</v>
      </c>
      <c r="I401" s="5">
        <v>0</v>
      </c>
    </row>
    <row r="402" spans="1:9" ht="22.5" customHeight="1" x14ac:dyDescent="0.2">
      <c r="A402" s="2" t="s">
        <v>353</v>
      </c>
      <c r="B402" s="17" t="s">
        <v>373</v>
      </c>
      <c r="C402" s="17" t="s">
        <v>60</v>
      </c>
      <c r="D402" s="17" t="s">
        <v>14</v>
      </c>
      <c r="E402" s="17" t="s">
        <v>15</v>
      </c>
      <c r="F402" s="17" t="s">
        <v>16</v>
      </c>
      <c r="G402" s="3">
        <f>G403</f>
        <v>1793832</v>
      </c>
      <c r="H402" s="3">
        <f t="shared" ref="H402:I402" si="130">H403</f>
        <v>1978062</v>
      </c>
      <c r="I402" s="3">
        <f t="shared" si="130"/>
        <v>2165352</v>
      </c>
    </row>
    <row r="403" spans="1:9" ht="36" customHeight="1" x14ac:dyDescent="0.2">
      <c r="A403" s="19" t="s">
        <v>354</v>
      </c>
      <c r="B403" s="17" t="s">
        <v>373</v>
      </c>
      <c r="C403" s="17" t="s">
        <v>60</v>
      </c>
      <c r="D403" s="17" t="s">
        <v>74</v>
      </c>
      <c r="E403" s="17" t="s">
        <v>15</v>
      </c>
      <c r="F403" s="17" t="s">
        <v>16</v>
      </c>
      <c r="G403" s="3">
        <f>G404</f>
        <v>1793832</v>
      </c>
      <c r="H403" s="3">
        <f t="shared" ref="H403:I403" si="131">H404</f>
        <v>1978062</v>
      </c>
      <c r="I403" s="3">
        <f t="shared" si="131"/>
        <v>2165352</v>
      </c>
    </row>
    <row r="404" spans="1:9" ht="54" customHeight="1" x14ac:dyDescent="0.2">
      <c r="A404" s="6" t="s">
        <v>100</v>
      </c>
      <c r="B404" s="16" t="s">
        <v>373</v>
      </c>
      <c r="C404" s="16" t="s">
        <v>60</v>
      </c>
      <c r="D404" s="16" t="s">
        <v>74</v>
      </c>
      <c r="E404" s="16" t="s">
        <v>101</v>
      </c>
      <c r="F404" s="16" t="s">
        <v>16</v>
      </c>
      <c r="G404" s="5">
        <f>G405</f>
        <v>1793832</v>
      </c>
      <c r="H404" s="5">
        <f t="shared" ref="H404:I404" si="132">H405</f>
        <v>1978062</v>
      </c>
      <c r="I404" s="5">
        <f t="shared" si="132"/>
        <v>2165352</v>
      </c>
    </row>
    <row r="405" spans="1:9" ht="69" customHeight="1" x14ac:dyDescent="0.2">
      <c r="A405" s="6" t="s">
        <v>102</v>
      </c>
      <c r="B405" s="16" t="s">
        <v>373</v>
      </c>
      <c r="C405" s="16" t="s">
        <v>60</v>
      </c>
      <c r="D405" s="16" t="s">
        <v>74</v>
      </c>
      <c r="E405" s="16" t="s">
        <v>103</v>
      </c>
      <c r="F405" s="16" t="s">
        <v>16</v>
      </c>
      <c r="G405" s="5">
        <f>G406</f>
        <v>1793832</v>
      </c>
      <c r="H405" s="5">
        <f t="shared" ref="H405:I405" si="133">H406</f>
        <v>1978062</v>
      </c>
      <c r="I405" s="5">
        <f t="shared" si="133"/>
        <v>2165352</v>
      </c>
    </row>
    <row r="406" spans="1:9" ht="25.5" customHeight="1" x14ac:dyDescent="0.2">
      <c r="A406" s="6" t="s">
        <v>104</v>
      </c>
      <c r="B406" s="16" t="s">
        <v>373</v>
      </c>
      <c r="C406" s="16" t="s">
        <v>60</v>
      </c>
      <c r="D406" s="16" t="s">
        <v>74</v>
      </c>
      <c r="E406" s="16" t="s">
        <v>105</v>
      </c>
      <c r="F406" s="16" t="s">
        <v>16</v>
      </c>
      <c r="G406" s="5">
        <f>G407</f>
        <v>1793832</v>
      </c>
      <c r="H406" s="5">
        <f t="shared" ref="H406:I406" si="134">H407</f>
        <v>1978062</v>
      </c>
      <c r="I406" s="5">
        <f t="shared" si="134"/>
        <v>2165352</v>
      </c>
    </row>
    <row r="407" spans="1:9" ht="84" customHeight="1" x14ac:dyDescent="0.2">
      <c r="A407" s="6" t="s">
        <v>355</v>
      </c>
      <c r="B407" s="16" t="s">
        <v>373</v>
      </c>
      <c r="C407" s="16" t="s">
        <v>60</v>
      </c>
      <c r="D407" s="16" t="s">
        <v>74</v>
      </c>
      <c r="E407" s="16" t="s">
        <v>356</v>
      </c>
      <c r="F407" s="16" t="s">
        <v>16</v>
      </c>
      <c r="G407" s="5">
        <f>G408+G410</f>
        <v>1793832</v>
      </c>
      <c r="H407" s="5">
        <f t="shared" ref="H407:I407" si="135">H408+H410</f>
        <v>1978062</v>
      </c>
      <c r="I407" s="5">
        <f t="shared" si="135"/>
        <v>2165352</v>
      </c>
    </row>
    <row r="408" spans="1:9" ht="133.5" customHeight="1" x14ac:dyDescent="0.2">
      <c r="A408" s="6" t="s">
        <v>180</v>
      </c>
      <c r="B408" s="16" t="s">
        <v>373</v>
      </c>
      <c r="C408" s="16" t="s">
        <v>60</v>
      </c>
      <c r="D408" s="16" t="s">
        <v>74</v>
      </c>
      <c r="E408" s="16" t="s">
        <v>356</v>
      </c>
      <c r="F408" s="16" t="s">
        <v>27</v>
      </c>
      <c r="G408" s="5">
        <f>G409</f>
        <v>1793832</v>
      </c>
      <c r="H408" s="5">
        <f t="shared" ref="H408:I408" si="136">H409</f>
        <v>1978062</v>
      </c>
      <c r="I408" s="5">
        <f t="shared" si="136"/>
        <v>2165352</v>
      </c>
    </row>
    <row r="409" spans="1:9" ht="56.25" customHeight="1" x14ac:dyDescent="0.2">
      <c r="A409" s="6" t="s">
        <v>108</v>
      </c>
      <c r="B409" s="16" t="s">
        <v>373</v>
      </c>
      <c r="C409" s="16" t="s">
        <v>60</v>
      </c>
      <c r="D409" s="16" t="s">
        <v>74</v>
      </c>
      <c r="E409" s="16" t="s">
        <v>356</v>
      </c>
      <c r="F409" s="16" t="s">
        <v>109</v>
      </c>
      <c r="G409" s="5">
        <v>1793832</v>
      </c>
      <c r="H409" s="5">
        <v>1978062</v>
      </c>
      <c r="I409" s="5">
        <v>2165352</v>
      </c>
    </row>
    <row r="410" spans="1:9" ht="69" hidden="1" customHeight="1" x14ac:dyDescent="0.2">
      <c r="A410" s="6" t="s">
        <v>30</v>
      </c>
      <c r="B410" s="16" t="s">
        <v>373</v>
      </c>
      <c r="C410" s="16" t="s">
        <v>60</v>
      </c>
      <c r="D410" s="16" t="s">
        <v>74</v>
      </c>
      <c r="E410" s="16" t="s">
        <v>356</v>
      </c>
      <c r="F410" s="16" t="s">
        <v>31</v>
      </c>
      <c r="G410" s="5">
        <f>G411</f>
        <v>0</v>
      </c>
      <c r="H410" s="5">
        <f t="shared" ref="H410:I410" si="137">H411</f>
        <v>0</v>
      </c>
      <c r="I410" s="5">
        <f t="shared" si="137"/>
        <v>0</v>
      </c>
    </row>
    <row r="411" spans="1:9" ht="69" hidden="1" customHeight="1" x14ac:dyDescent="0.2">
      <c r="A411" s="6" t="s">
        <v>32</v>
      </c>
      <c r="B411" s="16" t="s">
        <v>373</v>
      </c>
      <c r="C411" s="16" t="s">
        <v>60</v>
      </c>
      <c r="D411" s="16" t="s">
        <v>74</v>
      </c>
      <c r="E411" s="16" t="s">
        <v>356</v>
      </c>
      <c r="F411" s="16" t="s">
        <v>33</v>
      </c>
      <c r="G411" s="5">
        <v>0</v>
      </c>
      <c r="H411" s="5">
        <v>0</v>
      </c>
      <c r="I411" s="5">
        <v>0</v>
      </c>
    </row>
    <row r="412" spans="1:9" ht="69.400000000000006" customHeight="1" x14ac:dyDescent="0.2">
      <c r="A412" s="2" t="s">
        <v>135</v>
      </c>
      <c r="B412" s="17" t="s">
        <v>373</v>
      </c>
      <c r="C412" s="17" t="s">
        <v>74</v>
      </c>
      <c r="D412" s="17" t="s">
        <v>14</v>
      </c>
      <c r="E412" s="17" t="s">
        <v>15</v>
      </c>
      <c r="F412" s="17" t="s">
        <v>16</v>
      </c>
      <c r="G412" s="3">
        <f>G413</f>
        <v>24454052.18</v>
      </c>
      <c r="H412" s="3">
        <f t="shared" ref="H412:I412" si="138">H413</f>
        <v>22935651.129999999</v>
      </c>
      <c r="I412" s="3">
        <f t="shared" si="138"/>
        <v>19785651.129999999</v>
      </c>
    </row>
    <row r="413" spans="1:9" ht="81" customHeight="1" x14ac:dyDescent="0.2">
      <c r="A413" s="2" t="s">
        <v>203</v>
      </c>
      <c r="B413" s="17" t="s">
        <v>373</v>
      </c>
      <c r="C413" s="17" t="s">
        <v>74</v>
      </c>
      <c r="D413" s="17" t="s">
        <v>94</v>
      </c>
      <c r="E413" s="17" t="s">
        <v>15</v>
      </c>
      <c r="F413" s="17" t="s">
        <v>16</v>
      </c>
      <c r="G413" s="3">
        <f>G414+G423+G428</f>
        <v>24454052.18</v>
      </c>
      <c r="H413" s="3">
        <f t="shared" ref="H413:I413" si="139">H414+H423+H428</f>
        <v>22935651.129999999</v>
      </c>
      <c r="I413" s="3">
        <f t="shared" si="139"/>
        <v>19785651.129999999</v>
      </c>
    </row>
    <row r="414" spans="1:9" ht="129.75" customHeight="1" x14ac:dyDescent="0.2">
      <c r="A414" s="4" t="s">
        <v>465</v>
      </c>
      <c r="B414" s="16" t="s">
        <v>373</v>
      </c>
      <c r="C414" s="16" t="s">
        <v>74</v>
      </c>
      <c r="D414" s="16" t="s">
        <v>94</v>
      </c>
      <c r="E414" s="16" t="s">
        <v>383</v>
      </c>
      <c r="F414" s="16" t="s">
        <v>16</v>
      </c>
      <c r="G414" s="5">
        <f>G415</f>
        <v>150000</v>
      </c>
      <c r="H414" s="5">
        <f t="shared" ref="H414:I414" si="140">H415</f>
        <v>150000</v>
      </c>
      <c r="I414" s="5">
        <f t="shared" si="140"/>
        <v>0</v>
      </c>
    </row>
    <row r="415" spans="1:9" ht="69.400000000000006" customHeight="1" x14ac:dyDescent="0.2">
      <c r="A415" s="4" t="s">
        <v>466</v>
      </c>
      <c r="B415" s="16" t="s">
        <v>373</v>
      </c>
      <c r="C415" s="16" t="s">
        <v>74</v>
      </c>
      <c r="D415" s="16" t="s">
        <v>94</v>
      </c>
      <c r="E415" s="16" t="s">
        <v>384</v>
      </c>
      <c r="F415" s="16" t="s">
        <v>16</v>
      </c>
      <c r="G415" s="5">
        <f>G416</f>
        <v>150000</v>
      </c>
      <c r="H415" s="5">
        <f t="shared" ref="H415:I415" si="141">H416</f>
        <v>150000</v>
      </c>
      <c r="I415" s="5">
        <f t="shared" si="141"/>
        <v>0</v>
      </c>
    </row>
    <row r="416" spans="1:9" ht="82.5" customHeight="1" x14ac:dyDescent="0.2">
      <c r="A416" s="4" t="s">
        <v>385</v>
      </c>
      <c r="B416" s="16" t="s">
        <v>373</v>
      </c>
      <c r="C416" s="16" t="s">
        <v>74</v>
      </c>
      <c r="D416" s="16" t="s">
        <v>94</v>
      </c>
      <c r="E416" s="16" t="s">
        <v>386</v>
      </c>
      <c r="F416" s="16" t="s">
        <v>16</v>
      </c>
      <c r="G416" s="5">
        <f>G417+G420</f>
        <v>150000</v>
      </c>
      <c r="H416" s="5">
        <f t="shared" ref="H416:I416" si="142">H417+H420</f>
        <v>150000</v>
      </c>
      <c r="I416" s="5">
        <f t="shared" si="142"/>
        <v>0</v>
      </c>
    </row>
    <row r="417" spans="1:9" ht="102" customHeight="1" x14ac:dyDescent="0.2">
      <c r="A417" s="4" t="s">
        <v>387</v>
      </c>
      <c r="B417" s="16" t="s">
        <v>373</v>
      </c>
      <c r="C417" s="16" t="s">
        <v>74</v>
      </c>
      <c r="D417" s="16" t="s">
        <v>94</v>
      </c>
      <c r="E417" s="16" t="s">
        <v>388</v>
      </c>
      <c r="F417" s="16" t="s">
        <v>16</v>
      </c>
      <c r="G417" s="5">
        <f>G418</f>
        <v>100000</v>
      </c>
      <c r="H417" s="5">
        <f t="shared" ref="H417:I418" si="143">H418</f>
        <v>100000</v>
      </c>
      <c r="I417" s="5">
        <f t="shared" si="143"/>
        <v>0</v>
      </c>
    </row>
    <row r="418" spans="1:9" ht="69.400000000000006" customHeight="1" x14ac:dyDescent="0.2">
      <c r="A418" s="4" t="s">
        <v>30</v>
      </c>
      <c r="B418" s="16" t="s">
        <v>373</v>
      </c>
      <c r="C418" s="16" t="s">
        <v>74</v>
      </c>
      <c r="D418" s="16" t="s">
        <v>94</v>
      </c>
      <c r="E418" s="16" t="s">
        <v>388</v>
      </c>
      <c r="F418" s="16" t="s">
        <v>31</v>
      </c>
      <c r="G418" s="5">
        <f>G419</f>
        <v>100000</v>
      </c>
      <c r="H418" s="5">
        <f t="shared" si="143"/>
        <v>100000</v>
      </c>
      <c r="I418" s="5">
        <f t="shared" si="143"/>
        <v>0</v>
      </c>
    </row>
    <row r="419" spans="1:9" ht="69.400000000000006" customHeight="1" x14ac:dyDescent="0.2">
      <c r="A419" s="4" t="s">
        <v>32</v>
      </c>
      <c r="B419" s="16" t="s">
        <v>373</v>
      </c>
      <c r="C419" s="16" t="s">
        <v>74</v>
      </c>
      <c r="D419" s="16" t="s">
        <v>94</v>
      </c>
      <c r="E419" s="16" t="s">
        <v>388</v>
      </c>
      <c r="F419" s="16" t="s">
        <v>33</v>
      </c>
      <c r="G419" s="5">
        <v>100000</v>
      </c>
      <c r="H419" s="5">
        <v>100000</v>
      </c>
      <c r="I419" s="5">
        <v>0</v>
      </c>
    </row>
    <row r="420" spans="1:9" ht="104.25" customHeight="1" x14ac:dyDescent="0.2">
      <c r="A420" s="4" t="s">
        <v>389</v>
      </c>
      <c r="B420" s="16" t="s">
        <v>373</v>
      </c>
      <c r="C420" s="16" t="s">
        <v>74</v>
      </c>
      <c r="D420" s="16" t="s">
        <v>94</v>
      </c>
      <c r="E420" s="16" t="s">
        <v>390</v>
      </c>
      <c r="F420" s="16" t="s">
        <v>16</v>
      </c>
      <c r="G420" s="5">
        <f>G421</f>
        <v>50000</v>
      </c>
      <c r="H420" s="5">
        <f t="shared" ref="H420:I421" si="144">H421</f>
        <v>50000</v>
      </c>
      <c r="I420" s="5">
        <f t="shared" si="144"/>
        <v>0</v>
      </c>
    </row>
    <row r="421" spans="1:9" ht="69.400000000000006" customHeight="1" x14ac:dyDescent="0.2">
      <c r="A421" s="4" t="s">
        <v>30</v>
      </c>
      <c r="B421" s="16" t="s">
        <v>373</v>
      </c>
      <c r="C421" s="16" t="s">
        <v>74</v>
      </c>
      <c r="D421" s="16" t="s">
        <v>94</v>
      </c>
      <c r="E421" s="16" t="s">
        <v>390</v>
      </c>
      <c r="F421" s="16" t="s">
        <v>31</v>
      </c>
      <c r="G421" s="5">
        <f>G422</f>
        <v>50000</v>
      </c>
      <c r="H421" s="5">
        <f t="shared" si="144"/>
        <v>50000</v>
      </c>
      <c r="I421" s="5">
        <f t="shared" si="144"/>
        <v>0</v>
      </c>
    </row>
    <row r="422" spans="1:9" ht="69.400000000000006" customHeight="1" x14ac:dyDescent="0.2">
      <c r="A422" s="4" t="s">
        <v>32</v>
      </c>
      <c r="B422" s="16" t="s">
        <v>373</v>
      </c>
      <c r="C422" s="16" t="s">
        <v>74</v>
      </c>
      <c r="D422" s="16" t="s">
        <v>94</v>
      </c>
      <c r="E422" s="16" t="s">
        <v>390</v>
      </c>
      <c r="F422" s="16" t="s">
        <v>33</v>
      </c>
      <c r="G422" s="5">
        <v>50000</v>
      </c>
      <c r="H422" s="5">
        <v>50000</v>
      </c>
      <c r="I422" s="5">
        <v>0</v>
      </c>
    </row>
    <row r="423" spans="1:9" ht="85.5" customHeight="1" x14ac:dyDescent="0.2">
      <c r="A423" s="6" t="s">
        <v>467</v>
      </c>
      <c r="B423" s="16" t="s">
        <v>373</v>
      </c>
      <c r="C423" s="16" t="s">
        <v>74</v>
      </c>
      <c r="D423" s="16" t="s">
        <v>94</v>
      </c>
      <c r="E423" s="16" t="s">
        <v>391</v>
      </c>
      <c r="F423" s="16" t="s">
        <v>16</v>
      </c>
      <c r="G423" s="5">
        <f t="shared" ref="G423:I426" si="145">G424</f>
        <v>3000000</v>
      </c>
      <c r="H423" s="5">
        <f t="shared" si="145"/>
        <v>3000000</v>
      </c>
      <c r="I423" s="5">
        <f t="shared" si="145"/>
        <v>0</v>
      </c>
    </row>
    <row r="424" spans="1:9" ht="81" customHeight="1" x14ac:dyDescent="0.2">
      <c r="A424" s="6" t="s">
        <v>394</v>
      </c>
      <c r="B424" s="16" t="s">
        <v>373</v>
      </c>
      <c r="C424" s="16" t="s">
        <v>74</v>
      </c>
      <c r="D424" s="16" t="s">
        <v>94</v>
      </c>
      <c r="E424" s="16" t="s">
        <v>392</v>
      </c>
      <c r="F424" s="16" t="s">
        <v>16</v>
      </c>
      <c r="G424" s="5">
        <f>G425</f>
        <v>3000000</v>
      </c>
      <c r="H424" s="5">
        <f t="shared" si="145"/>
        <v>3000000</v>
      </c>
      <c r="I424" s="5">
        <f t="shared" si="145"/>
        <v>0</v>
      </c>
    </row>
    <row r="425" spans="1:9" ht="83.25" customHeight="1" x14ac:dyDescent="0.2">
      <c r="A425" s="6" t="s">
        <v>395</v>
      </c>
      <c r="B425" s="16" t="s">
        <v>373</v>
      </c>
      <c r="C425" s="16" t="s">
        <v>74</v>
      </c>
      <c r="D425" s="16" t="s">
        <v>94</v>
      </c>
      <c r="E425" s="16" t="s">
        <v>393</v>
      </c>
      <c r="F425" s="16" t="s">
        <v>16</v>
      </c>
      <c r="G425" s="5">
        <f t="shared" si="145"/>
        <v>3000000</v>
      </c>
      <c r="H425" s="5">
        <f t="shared" si="145"/>
        <v>3000000</v>
      </c>
      <c r="I425" s="5">
        <f t="shared" si="145"/>
        <v>0</v>
      </c>
    </row>
    <row r="426" spans="1:9" ht="62.25" customHeight="1" x14ac:dyDescent="0.2">
      <c r="A426" s="6" t="s">
        <v>30</v>
      </c>
      <c r="B426" s="16" t="s">
        <v>373</v>
      </c>
      <c r="C426" s="16" t="s">
        <v>74</v>
      </c>
      <c r="D426" s="16" t="s">
        <v>94</v>
      </c>
      <c r="E426" s="16" t="s">
        <v>393</v>
      </c>
      <c r="F426" s="16" t="s">
        <v>31</v>
      </c>
      <c r="G426" s="5">
        <f t="shared" si="145"/>
        <v>3000000</v>
      </c>
      <c r="H426" s="5">
        <f t="shared" si="145"/>
        <v>3000000</v>
      </c>
      <c r="I426" s="5">
        <f t="shared" si="145"/>
        <v>0</v>
      </c>
    </row>
    <row r="427" spans="1:9" ht="66" customHeight="1" x14ac:dyDescent="0.2">
      <c r="A427" s="6" t="s">
        <v>32</v>
      </c>
      <c r="B427" s="16" t="s">
        <v>373</v>
      </c>
      <c r="C427" s="16" t="s">
        <v>74</v>
      </c>
      <c r="D427" s="16" t="s">
        <v>94</v>
      </c>
      <c r="E427" s="16" t="s">
        <v>393</v>
      </c>
      <c r="F427" s="16" t="s">
        <v>33</v>
      </c>
      <c r="G427" s="5">
        <v>3000000</v>
      </c>
      <c r="H427" s="5">
        <v>3000000</v>
      </c>
      <c r="I427" s="5">
        <v>0</v>
      </c>
    </row>
    <row r="428" spans="1:9" ht="49.5" customHeight="1" x14ac:dyDescent="0.2">
      <c r="A428" s="6" t="s">
        <v>100</v>
      </c>
      <c r="B428" s="16" t="s">
        <v>373</v>
      </c>
      <c r="C428" s="16" t="s">
        <v>74</v>
      </c>
      <c r="D428" s="16" t="s">
        <v>94</v>
      </c>
      <c r="E428" s="16" t="s">
        <v>101</v>
      </c>
      <c r="F428" s="16" t="s">
        <v>16</v>
      </c>
      <c r="G428" s="5">
        <f>G429</f>
        <v>21304052.18</v>
      </c>
      <c r="H428" s="5">
        <f t="shared" ref="H428:I428" si="146">H429</f>
        <v>19785651.129999999</v>
      </c>
      <c r="I428" s="5">
        <f t="shared" si="146"/>
        <v>19785651.129999999</v>
      </c>
    </row>
    <row r="429" spans="1:9" ht="66" customHeight="1" x14ac:dyDescent="0.2">
      <c r="A429" s="6" t="s">
        <v>102</v>
      </c>
      <c r="B429" s="16" t="s">
        <v>373</v>
      </c>
      <c r="C429" s="16" t="s">
        <v>74</v>
      </c>
      <c r="D429" s="16" t="s">
        <v>94</v>
      </c>
      <c r="E429" s="16" t="s">
        <v>103</v>
      </c>
      <c r="F429" s="16" t="s">
        <v>16</v>
      </c>
      <c r="G429" s="5">
        <f>G430</f>
        <v>21304052.18</v>
      </c>
      <c r="H429" s="5">
        <f t="shared" ref="H429:I430" si="147">H430</f>
        <v>19785651.129999999</v>
      </c>
      <c r="I429" s="5">
        <f t="shared" si="147"/>
        <v>19785651.129999999</v>
      </c>
    </row>
    <row r="430" spans="1:9" ht="22.5" customHeight="1" x14ac:dyDescent="0.2">
      <c r="A430" s="6" t="s">
        <v>104</v>
      </c>
      <c r="B430" s="16" t="s">
        <v>373</v>
      </c>
      <c r="C430" s="16" t="s">
        <v>74</v>
      </c>
      <c r="D430" s="16" t="s">
        <v>94</v>
      </c>
      <c r="E430" s="16" t="s">
        <v>105</v>
      </c>
      <c r="F430" s="16" t="s">
        <v>16</v>
      </c>
      <c r="G430" s="5">
        <f>G431</f>
        <v>21304052.18</v>
      </c>
      <c r="H430" s="5">
        <f t="shared" si="147"/>
        <v>19785651.129999999</v>
      </c>
      <c r="I430" s="5">
        <f t="shared" si="147"/>
        <v>19785651.129999999</v>
      </c>
    </row>
    <row r="431" spans="1:9" ht="129.75" customHeight="1" x14ac:dyDescent="0.2">
      <c r="A431" s="6" t="s">
        <v>540</v>
      </c>
      <c r="B431" s="16" t="s">
        <v>373</v>
      </c>
      <c r="C431" s="16" t="s">
        <v>74</v>
      </c>
      <c r="D431" s="16" t="s">
        <v>94</v>
      </c>
      <c r="E431" s="16" t="s">
        <v>501</v>
      </c>
      <c r="F431" s="16" t="s">
        <v>16</v>
      </c>
      <c r="G431" s="5">
        <f>G432</f>
        <v>21304052.18</v>
      </c>
      <c r="H431" s="5">
        <f t="shared" ref="H431:I432" si="148">H432</f>
        <v>19785651.129999999</v>
      </c>
      <c r="I431" s="5">
        <f t="shared" si="148"/>
        <v>19785651.129999999</v>
      </c>
    </row>
    <row r="432" spans="1:9" ht="66" customHeight="1" x14ac:dyDescent="0.2">
      <c r="A432" s="6" t="s">
        <v>30</v>
      </c>
      <c r="B432" s="16" t="s">
        <v>373</v>
      </c>
      <c r="C432" s="16" t="s">
        <v>74</v>
      </c>
      <c r="D432" s="16" t="s">
        <v>94</v>
      </c>
      <c r="E432" s="16" t="s">
        <v>501</v>
      </c>
      <c r="F432" s="16" t="s">
        <v>31</v>
      </c>
      <c r="G432" s="5">
        <f>G433</f>
        <v>21304052.18</v>
      </c>
      <c r="H432" s="5">
        <f t="shared" si="148"/>
        <v>19785651.129999999</v>
      </c>
      <c r="I432" s="5">
        <f t="shared" si="148"/>
        <v>19785651.129999999</v>
      </c>
    </row>
    <row r="433" spans="1:9" ht="66" customHeight="1" x14ac:dyDescent="0.2">
      <c r="A433" s="6" t="s">
        <v>32</v>
      </c>
      <c r="B433" s="16" t="s">
        <v>373</v>
      </c>
      <c r="C433" s="16" t="s">
        <v>74</v>
      </c>
      <c r="D433" s="16" t="s">
        <v>94</v>
      </c>
      <c r="E433" s="16" t="s">
        <v>501</v>
      </c>
      <c r="F433" s="16" t="s">
        <v>33</v>
      </c>
      <c r="G433" s="5">
        <v>21304052.18</v>
      </c>
      <c r="H433" s="5">
        <v>19785651.129999999</v>
      </c>
      <c r="I433" s="5">
        <v>19785651.129999999</v>
      </c>
    </row>
    <row r="434" spans="1:9" ht="33" customHeight="1" x14ac:dyDescent="0.2">
      <c r="A434" s="2" t="s">
        <v>136</v>
      </c>
      <c r="B434" s="17" t="s">
        <v>373</v>
      </c>
      <c r="C434" s="17" t="s">
        <v>96</v>
      </c>
      <c r="D434" s="17" t="s">
        <v>14</v>
      </c>
      <c r="E434" s="17" t="s">
        <v>15</v>
      </c>
      <c r="F434" s="17" t="s">
        <v>16</v>
      </c>
      <c r="G434" s="3">
        <f>G435+G445+G457+G487</f>
        <v>120226029.45999999</v>
      </c>
      <c r="H434" s="3">
        <f>H435+H445+H457+H487</f>
        <v>32195185.939999998</v>
      </c>
      <c r="I434" s="3">
        <f>I435+I445+I457+I487</f>
        <v>32595185.939999998</v>
      </c>
    </row>
    <row r="435" spans="1:9" ht="35.25" customHeight="1" x14ac:dyDescent="0.2">
      <c r="A435" s="2" t="s">
        <v>137</v>
      </c>
      <c r="B435" s="17" t="s">
        <v>373</v>
      </c>
      <c r="C435" s="17" t="s">
        <v>96</v>
      </c>
      <c r="D435" s="17" t="s">
        <v>138</v>
      </c>
      <c r="E435" s="17" t="s">
        <v>15</v>
      </c>
      <c r="F435" s="17" t="s">
        <v>16</v>
      </c>
      <c r="G435" s="3">
        <f t="shared" ref="G435:I443" si="149">G436</f>
        <v>3391798.86</v>
      </c>
      <c r="H435" s="3">
        <f t="shared" si="149"/>
        <v>3391798.86</v>
      </c>
      <c r="I435" s="3">
        <f t="shared" si="149"/>
        <v>3391798.86</v>
      </c>
    </row>
    <row r="436" spans="1:9" ht="52.35" customHeight="1" x14ac:dyDescent="0.2">
      <c r="A436" s="4" t="s">
        <v>100</v>
      </c>
      <c r="B436" s="16" t="s">
        <v>373</v>
      </c>
      <c r="C436" s="11" t="s">
        <v>96</v>
      </c>
      <c r="D436" s="11" t="s">
        <v>138</v>
      </c>
      <c r="E436" s="11" t="s">
        <v>101</v>
      </c>
      <c r="F436" s="11" t="s">
        <v>16</v>
      </c>
      <c r="G436" s="5">
        <f t="shared" si="149"/>
        <v>3391798.86</v>
      </c>
      <c r="H436" s="5">
        <f t="shared" si="149"/>
        <v>3391798.86</v>
      </c>
      <c r="I436" s="5">
        <f t="shared" si="149"/>
        <v>3391798.86</v>
      </c>
    </row>
    <row r="437" spans="1:9" ht="63.75" customHeight="1" x14ac:dyDescent="0.2">
      <c r="A437" s="6" t="s">
        <v>102</v>
      </c>
      <c r="B437" s="16" t="s">
        <v>373</v>
      </c>
      <c r="C437" s="11" t="s">
        <v>96</v>
      </c>
      <c r="D437" s="11" t="s">
        <v>138</v>
      </c>
      <c r="E437" s="11" t="s">
        <v>103</v>
      </c>
      <c r="F437" s="11" t="s">
        <v>16</v>
      </c>
      <c r="G437" s="5">
        <f t="shared" si="149"/>
        <v>3391798.86</v>
      </c>
      <c r="H437" s="5">
        <f t="shared" si="149"/>
        <v>3391798.86</v>
      </c>
      <c r="I437" s="5">
        <f t="shared" si="149"/>
        <v>3391798.86</v>
      </c>
    </row>
    <row r="438" spans="1:9" ht="21" customHeight="1" x14ac:dyDescent="0.2">
      <c r="A438" s="10" t="s">
        <v>104</v>
      </c>
      <c r="B438" s="16" t="s">
        <v>373</v>
      </c>
      <c r="C438" s="11" t="s">
        <v>96</v>
      </c>
      <c r="D438" s="11" t="s">
        <v>138</v>
      </c>
      <c r="E438" s="11" t="s">
        <v>105</v>
      </c>
      <c r="F438" s="11" t="s">
        <v>16</v>
      </c>
      <c r="G438" s="5">
        <f>G442+G439</f>
        <v>3391798.86</v>
      </c>
      <c r="H438" s="5">
        <f t="shared" ref="H438:I438" si="150">H442+H439</f>
        <v>3391798.86</v>
      </c>
      <c r="I438" s="5">
        <f t="shared" si="150"/>
        <v>3391798.86</v>
      </c>
    </row>
    <row r="439" spans="1:9" ht="161.25" hidden="1" customHeight="1" x14ac:dyDescent="0.2">
      <c r="A439" s="4" t="s">
        <v>434</v>
      </c>
      <c r="B439" s="16" t="s">
        <v>373</v>
      </c>
      <c r="C439" s="16" t="s">
        <v>96</v>
      </c>
      <c r="D439" s="16" t="s">
        <v>138</v>
      </c>
      <c r="E439" s="16" t="s">
        <v>435</v>
      </c>
      <c r="F439" s="16" t="s">
        <v>16</v>
      </c>
      <c r="G439" s="5">
        <f>G440</f>
        <v>0</v>
      </c>
      <c r="H439" s="5">
        <f t="shared" ref="H439:I440" si="151">H440</f>
        <v>0</v>
      </c>
      <c r="I439" s="5">
        <f t="shared" si="151"/>
        <v>0</v>
      </c>
    </row>
    <row r="440" spans="1:9" ht="67.5" hidden="1" customHeight="1" x14ac:dyDescent="0.2">
      <c r="A440" s="4" t="s">
        <v>30</v>
      </c>
      <c r="B440" s="16" t="s">
        <v>373</v>
      </c>
      <c r="C440" s="16" t="s">
        <v>96</v>
      </c>
      <c r="D440" s="16" t="s">
        <v>138</v>
      </c>
      <c r="E440" s="16" t="s">
        <v>435</v>
      </c>
      <c r="F440" s="16" t="s">
        <v>31</v>
      </c>
      <c r="G440" s="5">
        <f>G441</f>
        <v>0</v>
      </c>
      <c r="H440" s="5">
        <f t="shared" si="151"/>
        <v>0</v>
      </c>
      <c r="I440" s="5">
        <f t="shared" si="151"/>
        <v>0</v>
      </c>
    </row>
    <row r="441" spans="1:9" ht="66.75" hidden="1" customHeight="1" x14ac:dyDescent="0.2">
      <c r="A441" s="4" t="s">
        <v>32</v>
      </c>
      <c r="B441" s="16" t="s">
        <v>373</v>
      </c>
      <c r="C441" s="16" t="s">
        <v>96</v>
      </c>
      <c r="D441" s="16" t="s">
        <v>138</v>
      </c>
      <c r="E441" s="16" t="s">
        <v>435</v>
      </c>
      <c r="F441" s="16" t="s">
        <v>33</v>
      </c>
      <c r="G441" s="5">
        <v>0</v>
      </c>
      <c r="H441" s="5">
        <v>0</v>
      </c>
      <c r="I441" s="5">
        <v>0</v>
      </c>
    </row>
    <row r="442" spans="1:9" ht="80.25" customHeight="1" x14ac:dyDescent="0.2">
      <c r="A442" s="4" t="s">
        <v>507</v>
      </c>
      <c r="B442" s="16" t="s">
        <v>373</v>
      </c>
      <c r="C442" s="11" t="s">
        <v>96</v>
      </c>
      <c r="D442" s="11" t="s">
        <v>138</v>
      </c>
      <c r="E442" s="11" t="s">
        <v>139</v>
      </c>
      <c r="F442" s="11" t="s">
        <v>16</v>
      </c>
      <c r="G442" s="5">
        <f t="shared" si="149"/>
        <v>3391798.86</v>
      </c>
      <c r="H442" s="5">
        <f t="shared" si="149"/>
        <v>3391798.86</v>
      </c>
      <c r="I442" s="5">
        <f t="shared" si="149"/>
        <v>3391798.86</v>
      </c>
    </row>
    <row r="443" spans="1:9" ht="69.75" customHeight="1" x14ac:dyDescent="0.2">
      <c r="A443" s="13" t="s">
        <v>30</v>
      </c>
      <c r="B443" s="16" t="s">
        <v>373</v>
      </c>
      <c r="C443" s="11" t="s">
        <v>96</v>
      </c>
      <c r="D443" s="11" t="s">
        <v>138</v>
      </c>
      <c r="E443" s="11" t="s">
        <v>139</v>
      </c>
      <c r="F443" s="11" t="s">
        <v>31</v>
      </c>
      <c r="G443" s="5">
        <f t="shared" si="149"/>
        <v>3391798.86</v>
      </c>
      <c r="H443" s="5">
        <f t="shared" si="149"/>
        <v>3391798.86</v>
      </c>
      <c r="I443" s="5">
        <f t="shared" si="149"/>
        <v>3391798.86</v>
      </c>
    </row>
    <row r="444" spans="1:9" ht="66" customHeight="1" x14ac:dyDescent="0.2">
      <c r="A444" s="10" t="s">
        <v>32</v>
      </c>
      <c r="B444" s="16" t="s">
        <v>373</v>
      </c>
      <c r="C444" s="11" t="s">
        <v>96</v>
      </c>
      <c r="D444" s="11" t="s">
        <v>138</v>
      </c>
      <c r="E444" s="11" t="s">
        <v>139</v>
      </c>
      <c r="F444" s="11" t="s">
        <v>33</v>
      </c>
      <c r="G444" s="14">
        <v>3391798.86</v>
      </c>
      <c r="H444" s="5">
        <v>3391798.86</v>
      </c>
      <c r="I444" s="5">
        <v>3391798.86</v>
      </c>
    </row>
    <row r="445" spans="1:9" ht="19.5" customHeight="1" x14ac:dyDescent="0.2">
      <c r="A445" s="2" t="s">
        <v>140</v>
      </c>
      <c r="B445" s="17" t="s">
        <v>373</v>
      </c>
      <c r="C445" s="17" t="s">
        <v>96</v>
      </c>
      <c r="D445" s="17" t="s">
        <v>141</v>
      </c>
      <c r="E445" s="17" t="s">
        <v>15</v>
      </c>
      <c r="F445" s="17" t="s">
        <v>16</v>
      </c>
      <c r="G445" s="3">
        <f>G451+G446</f>
        <v>36434331.210000001</v>
      </c>
      <c r="H445" s="3">
        <f>H451+H446</f>
        <v>7203387.0800000001</v>
      </c>
      <c r="I445" s="3">
        <f>I451+I446</f>
        <v>7203387.0800000001</v>
      </c>
    </row>
    <row r="446" spans="1:9" ht="117.75" customHeight="1" x14ac:dyDescent="0.2">
      <c r="A446" s="4" t="s">
        <v>468</v>
      </c>
      <c r="B446" s="16" t="s">
        <v>373</v>
      </c>
      <c r="C446" s="16" t="s">
        <v>96</v>
      </c>
      <c r="D446" s="16" t="s">
        <v>141</v>
      </c>
      <c r="E446" s="16" t="s">
        <v>436</v>
      </c>
      <c r="F446" s="16" t="s">
        <v>16</v>
      </c>
      <c r="G446" s="5">
        <f>G447</f>
        <v>36430944.130000003</v>
      </c>
      <c r="H446" s="5">
        <f t="shared" ref="H446:I447" si="152">H447</f>
        <v>7200000</v>
      </c>
      <c r="I446" s="5">
        <f t="shared" si="152"/>
        <v>7200000</v>
      </c>
    </row>
    <row r="447" spans="1:9" ht="114.75" customHeight="1" x14ac:dyDescent="0.2">
      <c r="A447" s="4" t="s">
        <v>437</v>
      </c>
      <c r="B447" s="16" t="s">
        <v>373</v>
      </c>
      <c r="C447" s="16" t="s">
        <v>96</v>
      </c>
      <c r="D447" s="16" t="s">
        <v>141</v>
      </c>
      <c r="E447" s="16" t="s">
        <v>438</v>
      </c>
      <c r="F447" s="16" t="s">
        <v>16</v>
      </c>
      <c r="G447" s="5">
        <f>G448</f>
        <v>36430944.130000003</v>
      </c>
      <c r="H447" s="5">
        <f t="shared" si="152"/>
        <v>7200000</v>
      </c>
      <c r="I447" s="5">
        <f t="shared" si="152"/>
        <v>7200000</v>
      </c>
    </row>
    <row r="448" spans="1:9" ht="130.5" customHeight="1" x14ac:dyDescent="0.2">
      <c r="A448" s="34" t="s">
        <v>541</v>
      </c>
      <c r="B448" s="16" t="s">
        <v>373</v>
      </c>
      <c r="C448" s="16" t="s">
        <v>96</v>
      </c>
      <c r="D448" s="16" t="s">
        <v>141</v>
      </c>
      <c r="E448" s="16" t="s">
        <v>486</v>
      </c>
      <c r="F448" s="16" t="s">
        <v>16</v>
      </c>
      <c r="G448" s="5">
        <f>G449</f>
        <v>36430944.130000003</v>
      </c>
      <c r="H448" s="5">
        <f t="shared" ref="H448:I449" si="153">H449</f>
        <v>7200000</v>
      </c>
      <c r="I448" s="5">
        <f t="shared" si="153"/>
        <v>7200000</v>
      </c>
    </row>
    <row r="449" spans="1:9" ht="63" customHeight="1" x14ac:dyDescent="0.2">
      <c r="A449" s="4" t="s">
        <v>30</v>
      </c>
      <c r="B449" s="16" t="s">
        <v>373</v>
      </c>
      <c r="C449" s="16" t="s">
        <v>96</v>
      </c>
      <c r="D449" s="16" t="s">
        <v>141</v>
      </c>
      <c r="E449" s="16" t="s">
        <v>486</v>
      </c>
      <c r="F449" s="16" t="s">
        <v>31</v>
      </c>
      <c r="G449" s="5">
        <f>G450</f>
        <v>36430944.130000003</v>
      </c>
      <c r="H449" s="5">
        <f t="shared" si="153"/>
        <v>7200000</v>
      </c>
      <c r="I449" s="5">
        <f t="shared" si="153"/>
        <v>7200000</v>
      </c>
    </row>
    <row r="450" spans="1:9" ht="69.75" customHeight="1" x14ac:dyDescent="0.2">
      <c r="A450" s="4" t="s">
        <v>32</v>
      </c>
      <c r="B450" s="16" t="s">
        <v>373</v>
      </c>
      <c r="C450" s="16" t="s">
        <v>96</v>
      </c>
      <c r="D450" s="16" t="s">
        <v>141</v>
      </c>
      <c r="E450" s="16" t="s">
        <v>486</v>
      </c>
      <c r="F450" s="16" t="s">
        <v>33</v>
      </c>
      <c r="G450" s="5">
        <v>36430944.130000003</v>
      </c>
      <c r="H450" s="5">
        <v>7200000</v>
      </c>
      <c r="I450" s="5">
        <v>7200000</v>
      </c>
    </row>
    <row r="451" spans="1:9" ht="50.25" customHeight="1" x14ac:dyDescent="0.2">
      <c r="A451" s="6" t="s">
        <v>100</v>
      </c>
      <c r="B451" s="16" t="s">
        <v>373</v>
      </c>
      <c r="C451" s="11" t="s">
        <v>96</v>
      </c>
      <c r="D451" s="11" t="s">
        <v>141</v>
      </c>
      <c r="E451" s="11" t="s">
        <v>101</v>
      </c>
      <c r="F451" s="11" t="s">
        <v>16</v>
      </c>
      <c r="G451" s="5">
        <f t="shared" ref="G451:I453" si="154">G452</f>
        <v>3387.08</v>
      </c>
      <c r="H451" s="5">
        <f t="shared" si="154"/>
        <v>3387.08</v>
      </c>
      <c r="I451" s="5">
        <f t="shared" si="154"/>
        <v>3387.08</v>
      </c>
    </row>
    <row r="452" spans="1:9" ht="63" customHeight="1" x14ac:dyDescent="0.2">
      <c r="A452" s="10" t="s">
        <v>102</v>
      </c>
      <c r="B452" s="16" t="s">
        <v>373</v>
      </c>
      <c r="C452" s="11" t="s">
        <v>96</v>
      </c>
      <c r="D452" s="11" t="s">
        <v>141</v>
      </c>
      <c r="E452" s="11" t="s">
        <v>103</v>
      </c>
      <c r="F452" s="11" t="s">
        <v>16</v>
      </c>
      <c r="G452" s="5">
        <f t="shared" si="154"/>
        <v>3387.08</v>
      </c>
      <c r="H452" s="5">
        <f t="shared" si="154"/>
        <v>3387.08</v>
      </c>
      <c r="I452" s="5">
        <f t="shared" si="154"/>
        <v>3387.08</v>
      </c>
    </row>
    <row r="453" spans="1:9" ht="18.75" customHeight="1" x14ac:dyDescent="0.2">
      <c r="A453" s="10" t="s">
        <v>104</v>
      </c>
      <c r="B453" s="16" t="s">
        <v>373</v>
      </c>
      <c r="C453" s="11" t="s">
        <v>96</v>
      </c>
      <c r="D453" s="11" t="s">
        <v>141</v>
      </c>
      <c r="E453" s="11" t="s">
        <v>105</v>
      </c>
      <c r="F453" s="11" t="s">
        <v>16</v>
      </c>
      <c r="G453" s="5">
        <f>G454</f>
        <v>3387.08</v>
      </c>
      <c r="H453" s="5">
        <f t="shared" si="154"/>
        <v>3387.08</v>
      </c>
      <c r="I453" s="5">
        <f t="shared" si="154"/>
        <v>3387.08</v>
      </c>
    </row>
    <row r="454" spans="1:9" ht="193.5" customHeight="1" x14ac:dyDescent="0.2">
      <c r="A454" s="4" t="s">
        <v>176</v>
      </c>
      <c r="B454" s="16" t="s">
        <v>373</v>
      </c>
      <c r="C454" s="16" t="s">
        <v>96</v>
      </c>
      <c r="D454" s="16" t="s">
        <v>141</v>
      </c>
      <c r="E454" s="16" t="s">
        <v>177</v>
      </c>
      <c r="F454" s="16" t="s">
        <v>16</v>
      </c>
      <c r="G454" s="5">
        <f t="shared" ref="G454:I455" si="155">G455</f>
        <v>3387.08</v>
      </c>
      <c r="H454" s="5">
        <f t="shared" si="155"/>
        <v>3387.08</v>
      </c>
      <c r="I454" s="5">
        <f t="shared" si="155"/>
        <v>3387.08</v>
      </c>
    </row>
    <row r="455" spans="1:9" ht="69.75" customHeight="1" x14ac:dyDescent="0.2">
      <c r="A455" s="4" t="s">
        <v>30</v>
      </c>
      <c r="B455" s="16" t="s">
        <v>373</v>
      </c>
      <c r="C455" s="16" t="s">
        <v>96</v>
      </c>
      <c r="D455" s="16" t="s">
        <v>141</v>
      </c>
      <c r="E455" s="16" t="s">
        <v>177</v>
      </c>
      <c r="F455" s="16" t="s">
        <v>31</v>
      </c>
      <c r="G455" s="5">
        <f t="shared" si="155"/>
        <v>3387.08</v>
      </c>
      <c r="H455" s="5">
        <f t="shared" si="155"/>
        <v>3387.08</v>
      </c>
      <c r="I455" s="5">
        <f t="shared" si="155"/>
        <v>3387.08</v>
      </c>
    </row>
    <row r="456" spans="1:9" ht="64.5" customHeight="1" x14ac:dyDescent="0.2">
      <c r="A456" s="4" t="s">
        <v>32</v>
      </c>
      <c r="B456" s="16" t="s">
        <v>373</v>
      </c>
      <c r="C456" s="16" t="s">
        <v>96</v>
      </c>
      <c r="D456" s="16" t="s">
        <v>141</v>
      </c>
      <c r="E456" s="16" t="s">
        <v>177</v>
      </c>
      <c r="F456" s="16" t="s">
        <v>33</v>
      </c>
      <c r="G456" s="5">
        <v>3387.08</v>
      </c>
      <c r="H456" s="5">
        <v>3387.08</v>
      </c>
      <c r="I456" s="5">
        <v>3387.08</v>
      </c>
    </row>
    <row r="457" spans="1:9" ht="36.75" customHeight="1" x14ac:dyDescent="0.2">
      <c r="A457" s="2" t="s">
        <v>143</v>
      </c>
      <c r="B457" s="17" t="s">
        <v>373</v>
      </c>
      <c r="C457" s="17" t="s">
        <v>96</v>
      </c>
      <c r="D457" s="17" t="s">
        <v>91</v>
      </c>
      <c r="E457" s="17" t="s">
        <v>15</v>
      </c>
      <c r="F457" s="17" t="s">
        <v>16</v>
      </c>
      <c r="G457" s="3">
        <f>G458</f>
        <v>58530242.969999999</v>
      </c>
      <c r="H457" s="3">
        <f t="shared" ref="H457:I457" si="156">H458</f>
        <v>21500000</v>
      </c>
      <c r="I457" s="3">
        <f t="shared" si="156"/>
        <v>22000000</v>
      </c>
    </row>
    <row r="458" spans="1:9" ht="69" customHeight="1" x14ac:dyDescent="0.2">
      <c r="A458" s="6" t="s">
        <v>469</v>
      </c>
      <c r="B458" s="16" t="s">
        <v>373</v>
      </c>
      <c r="C458" s="16" t="s">
        <v>96</v>
      </c>
      <c r="D458" s="16" t="s">
        <v>91</v>
      </c>
      <c r="E458" s="16" t="s">
        <v>396</v>
      </c>
      <c r="F458" s="16" t="s">
        <v>16</v>
      </c>
      <c r="G458" s="5">
        <f>G459+G466+G479+G483</f>
        <v>58530242.969999999</v>
      </c>
      <c r="H458" s="5">
        <f>H459+H466+H479+H483</f>
        <v>21500000</v>
      </c>
      <c r="I458" s="5">
        <f>I459+I466+I479+I483</f>
        <v>22000000</v>
      </c>
    </row>
    <row r="459" spans="1:9" ht="131.25" customHeight="1" x14ac:dyDescent="0.2">
      <c r="A459" s="6" t="s">
        <v>397</v>
      </c>
      <c r="B459" s="16" t="s">
        <v>373</v>
      </c>
      <c r="C459" s="16" t="s">
        <v>96</v>
      </c>
      <c r="D459" s="16" t="s">
        <v>91</v>
      </c>
      <c r="E459" s="16" t="s">
        <v>398</v>
      </c>
      <c r="F459" s="16" t="s">
        <v>16</v>
      </c>
      <c r="G459" s="5">
        <f>G460+G463</f>
        <v>36500000</v>
      </c>
      <c r="H459" s="5">
        <f t="shared" ref="H459:I459" si="157">H460+H463</f>
        <v>21500000</v>
      </c>
      <c r="I459" s="5">
        <f t="shared" si="157"/>
        <v>22000000</v>
      </c>
    </row>
    <row r="460" spans="1:9" ht="69.75" customHeight="1" x14ac:dyDescent="0.2">
      <c r="A460" s="6" t="s">
        <v>399</v>
      </c>
      <c r="B460" s="16" t="s">
        <v>373</v>
      </c>
      <c r="C460" s="16" t="s">
        <v>96</v>
      </c>
      <c r="D460" s="16" t="s">
        <v>91</v>
      </c>
      <c r="E460" s="16" t="s">
        <v>400</v>
      </c>
      <c r="F460" s="16" t="s">
        <v>16</v>
      </c>
      <c r="G460" s="5">
        <f>G461</f>
        <v>32500000</v>
      </c>
      <c r="H460" s="5">
        <f t="shared" ref="H460:I461" si="158">H461</f>
        <v>21500000</v>
      </c>
      <c r="I460" s="5">
        <f t="shared" si="158"/>
        <v>22000000</v>
      </c>
    </row>
    <row r="461" spans="1:9" ht="65.25" customHeight="1" x14ac:dyDescent="0.2">
      <c r="A461" s="6" t="s">
        <v>30</v>
      </c>
      <c r="B461" s="16" t="s">
        <v>373</v>
      </c>
      <c r="C461" s="16" t="s">
        <v>96</v>
      </c>
      <c r="D461" s="16" t="s">
        <v>91</v>
      </c>
      <c r="E461" s="16" t="s">
        <v>400</v>
      </c>
      <c r="F461" s="16" t="s">
        <v>31</v>
      </c>
      <c r="G461" s="5">
        <f>G462</f>
        <v>32500000</v>
      </c>
      <c r="H461" s="5">
        <f t="shared" si="158"/>
        <v>21500000</v>
      </c>
      <c r="I461" s="5">
        <f t="shared" si="158"/>
        <v>22000000</v>
      </c>
    </row>
    <row r="462" spans="1:9" ht="65.25" customHeight="1" x14ac:dyDescent="0.2">
      <c r="A462" s="6" t="s">
        <v>32</v>
      </c>
      <c r="B462" s="16" t="s">
        <v>373</v>
      </c>
      <c r="C462" s="16" t="s">
        <v>96</v>
      </c>
      <c r="D462" s="16" t="s">
        <v>91</v>
      </c>
      <c r="E462" s="16" t="s">
        <v>400</v>
      </c>
      <c r="F462" s="16" t="s">
        <v>33</v>
      </c>
      <c r="G462" s="5">
        <v>32500000</v>
      </c>
      <c r="H462" s="5">
        <v>21500000</v>
      </c>
      <c r="I462" s="5">
        <v>22000000</v>
      </c>
    </row>
    <row r="463" spans="1:9" ht="65.25" customHeight="1" x14ac:dyDescent="0.2">
      <c r="A463" s="6" t="s">
        <v>401</v>
      </c>
      <c r="B463" s="16" t="s">
        <v>373</v>
      </c>
      <c r="C463" s="16" t="s">
        <v>96</v>
      </c>
      <c r="D463" s="16" t="s">
        <v>91</v>
      </c>
      <c r="E463" s="16" t="s">
        <v>402</v>
      </c>
      <c r="F463" s="16" t="s">
        <v>16</v>
      </c>
      <c r="G463" s="5">
        <f>G464</f>
        <v>4000000</v>
      </c>
      <c r="H463" s="5">
        <f t="shared" ref="H463:I464" si="159">H464</f>
        <v>0</v>
      </c>
      <c r="I463" s="5">
        <f t="shared" si="159"/>
        <v>0</v>
      </c>
    </row>
    <row r="464" spans="1:9" ht="65.25" customHeight="1" x14ac:dyDescent="0.2">
      <c r="A464" s="6" t="s">
        <v>30</v>
      </c>
      <c r="B464" s="16" t="s">
        <v>373</v>
      </c>
      <c r="C464" s="16" t="s">
        <v>96</v>
      </c>
      <c r="D464" s="16" t="s">
        <v>91</v>
      </c>
      <c r="E464" s="16" t="s">
        <v>402</v>
      </c>
      <c r="F464" s="16" t="s">
        <v>31</v>
      </c>
      <c r="G464" s="5">
        <f>G465</f>
        <v>4000000</v>
      </c>
      <c r="H464" s="5">
        <f t="shared" si="159"/>
        <v>0</v>
      </c>
      <c r="I464" s="5">
        <f t="shared" si="159"/>
        <v>0</v>
      </c>
    </row>
    <row r="465" spans="1:9" ht="65.25" customHeight="1" x14ac:dyDescent="0.2">
      <c r="A465" s="6" t="s">
        <v>32</v>
      </c>
      <c r="B465" s="16" t="s">
        <v>373</v>
      </c>
      <c r="C465" s="16" t="s">
        <v>96</v>
      </c>
      <c r="D465" s="16" t="s">
        <v>91</v>
      </c>
      <c r="E465" s="16" t="s">
        <v>402</v>
      </c>
      <c r="F465" s="16" t="s">
        <v>33</v>
      </c>
      <c r="G465" s="5">
        <v>4000000</v>
      </c>
      <c r="H465" s="5">
        <v>0</v>
      </c>
      <c r="I465" s="5">
        <v>0</v>
      </c>
    </row>
    <row r="466" spans="1:9" ht="176.25" customHeight="1" x14ac:dyDescent="0.2">
      <c r="A466" s="6" t="s">
        <v>403</v>
      </c>
      <c r="B466" s="16" t="s">
        <v>373</v>
      </c>
      <c r="C466" s="16" t="s">
        <v>96</v>
      </c>
      <c r="D466" s="16" t="s">
        <v>91</v>
      </c>
      <c r="E466" s="16" t="s">
        <v>404</v>
      </c>
      <c r="F466" s="16" t="s">
        <v>16</v>
      </c>
      <c r="G466" s="5">
        <f>G467+G470+G473+G476</f>
        <v>11730242.970000001</v>
      </c>
      <c r="H466" s="5">
        <f t="shared" ref="H466:I466" si="160">H467+H470+H473+H476</f>
        <v>0</v>
      </c>
      <c r="I466" s="5">
        <f t="shared" si="160"/>
        <v>0</v>
      </c>
    </row>
    <row r="467" spans="1:9" ht="102" hidden="1" customHeight="1" x14ac:dyDescent="0.2">
      <c r="A467" s="6" t="s">
        <v>405</v>
      </c>
      <c r="B467" s="16" t="s">
        <v>373</v>
      </c>
      <c r="C467" s="16" t="s">
        <v>96</v>
      </c>
      <c r="D467" s="16" t="s">
        <v>91</v>
      </c>
      <c r="E467" s="16" t="s">
        <v>406</v>
      </c>
      <c r="F467" s="16" t="s">
        <v>16</v>
      </c>
      <c r="G467" s="5">
        <f t="shared" ref="G467:I468" si="161">G468</f>
        <v>0</v>
      </c>
      <c r="H467" s="5">
        <f t="shared" si="161"/>
        <v>0</v>
      </c>
      <c r="I467" s="5">
        <f t="shared" si="161"/>
        <v>0</v>
      </c>
    </row>
    <row r="468" spans="1:9" ht="67.5" hidden="1" customHeight="1" x14ac:dyDescent="0.2">
      <c r="A468" s="6" t="s">
        <v>30</v>
      </c>
      <c r="B468" s="16" t="s">
        <v>373</v>
      </c>
      <c r="C468" s="16" t="s">
        <v>96</v>
      </c>
      <c r="D468" s="16" t="s">
        <v>91</v>
      </c>
      <c r="E468" s="16" t="s">
        <v>406</v>
      </c>
      <c r="F468" s="16" t="s">
        <v>31</v>
      </c>
      <c r="G468" s="5">
        <f t="shared" si="161"/>
        <v>0</v>
      </c>
      <c r="H468" s="5">
        <f t="shared" si="161"/>
        <v>0</v>
      </c>
      <c r="I468" s="5">
        <f t="shared" si="161"/>
        <v>0</v>
      </c>
    </row>
    <row r="469" spans="1:9" ht="63.75" hidden="1" customHeight="1" x14ac:dyDescent="0.2">
      <c r="A469" s="6" t="s">
        <v>32</v>
      </c>
      <c r="B469" s="16" t="s">
        <v>373</v>
      </c>
      <c r="C469" s="16" t="s">
        <v>96</v>
      </c>
      <c r="D469" s="16" t="s">
        <v>91</v>
      </c>
      <c r="E469" s="16" t="s">
        <v>406</v>
      </c>
      <c r="F469" s="16" t="s">
        <v>33</v>
      </c>
      <c r="G469" s="5"/>
      <c r="H469" s="5"/>
      <c r="I469" s="5"/>
    </row>
    <row r="470" spans="1:9" ht="135" customHeight="1" x14ac:dyDescent="0.2">
      <c r="A470" s="6" t="s">
        <v>407</v>
      </c>
      <c r="B470" s="16" t="s">
        <v>373</v>
      </c>
      <c r="C470" s="16" t="s">
        <v>96</v>
      </c>
      <c r="D470" s="16" t="s">
        <v>91</v>
      </c>
      <c r="E470" s="16" t="s">
        <v>408</v>
      </c>
      <c r="F470" s="16" t="s">
        <v>16</v>
      </c>
      <c r="G470" s="5">
        <f>G471</f>
        <v>11730242.970000001</v>
      </c>
      <c r="H470" s="5">
        <f t="shared" ref="H470:I471" si="162">H471</f>
        <v>0</v>
      </c>
      <c r="I470" s="5">
        <f t="shared" si="162"/>
        <v>0</v>
      </c>
    </row>
    <row r="471" spans="1:9" ht="63.75" customHeight="1" x14ac:dyDescent="0.2">
      <c r="A471" s="6" t="s">
        <v>30</v>
      </c>
      <c r="B471" s="16" t="s">
        <v>373</v>
      </c>
      <c r="C471" s="16" t="s">
        <v>96</v>
      </c>
      <c r="D471" s="16" t="s">
        <v>91</v>
      </c>
      <c r="E471" s="16" t="s">
        <v>408</v>
      </c>
      <c r="F471" s="16" t="s">
        <v>31</v>
      </c>
      <c r="G471" s="5">
        <f>G472</f>
        <v>11730242.970000001</v>
      </c>
      <c r="H471" s="5">
        <f t="shared" si="162"/>
        <v>0</v>
      </c>
      <c r="I471" s="5">
        <f t="shared" si="162"/>
        <v>0</v>
      </c>
    </row>
    <row r="472" spans="1:9" ht="63.75" customHeight="1" x14ac:dyDescent="0.2">
      <c r="A472" s="6" t="s">
        <v>32</v>
      </c>
      <c r="B472" s="16" t="s">
        <v>373</v>
      </c>
      <c r="C472" s="16" t="s">
        <v>96</v>
      </c>
      <c r="D472" s="16" t="s">
        <v>91</v>
      </c>
      <c r="E472" s="16" t="s">
        <v>408</v>
      </c>
      <c r="F472" s="16" t="s">
        <v>33</v>
      </c>
      <c r="G472" s="5">
        <v>11730242.970000001</v>
      </c>
      <c r="H472" s="5">
        <v>0</v>
      </c>
      <c r="I472" s="5">
        <v>0</v>
      </c>
    </row>
    <row r="473" spans="1:9" ht="51.75" hidden="1" customHeight="1" x14ac:dyDescent="0.2">
      <c r="A473" s="6" t="s">
        <v>542</v>
      </c>
      <c r="B473" s="16" t="s">
        <v>373</v>
      </c>
      <c r="C473" s="16" t="s">
        <v>96</v>
      </c>
      <c r="D473" s="16" t="s">
        <v>91</v>
      </c>
      <c r="E473" s="16" t="s">
        <v>409</v>
      </c>
      <c r="F473" s="16" t="s">
        <v>16</v>
      </c>
      <c r="G473" s="5">
        <f>G474</f>
        <v>0</v>
      </c>
      <c r="H473" s="5">
        <f t="shared" ref="H473:I474" si="163">H474</f>
        <v>0</v>
      </c>
      <c r="I473" s="5">
        <f t="shared" si="163"/>
        <v>0</v>
      </c>
    </row>
    <row r="474" spans="1:9" ht="63.75" hidden="1" customHeight="1" x14ac:dyDescent="0.2">
      <c r="A474" s="6" t="s">
        <v>30</v>
      </c>
      <c r="B474" s="16" t="s">
        <v>373</v>
      </c>
      <c r="C474" s="16" t="s">
        <v>96</v>
      </c>
      <c r="D474" s="16" t="s">
        <v>91</v>
      </c>
      <c r="E474" s="16" t="s">
        <v>409</v>
      </c>
      <c r="F474" s="16" t="s">
        <v>31</v>
      </c>
      <c r="G474" s="5">
        <f>G475</f>
        <v>0</v>
      </c>
      <c r="H474" s="5">
        <f t="shared" si="163"/>
        <v>0</v>
      </c>
      <c r="I474" s="5">
        <f t="shared" si="163"/>
        <v>0</v>
      </c>
    </row>
    <row r="475" spans="1:9" ht="63.75" hidden="1" customHeight="1" x14ac:dyDescent="0.2">
      <c r="A475" s="6" t="s">
        <v>32</v>
      </c>
      <c r="B475" s="16" t="s">
        <v>373</v>
      </c>
      <c r="C475" s="16" t="s">
        <v>96</v>
      </c>
      <c r="D475" s="16" t="s">
        <v>91</v>
      </c>
      <c r="E475" s="16" t="s">
        <v>409</v>
      </c>
      <c r="F475" s="16" t="s">
        <v>33</v>
      </c>
      <c r="G475" s="5"/>
      <c r="H475" s="5"/>
      <c r="I475" s="5"/>
    </row>
    <row r="476" spans="1:9" ht="79.5" hidden="1" customHeight="1" x14ac:dyDescent="0.2">
      <c r="A476" s="6" t="s">
        <v>543</v>
      </c>
      <c r="B476" s="16" t="s">
        <v>373</v>
      </c>
      <c r="C476" s="16" t="s">
        <v>96</v>
      </c>
      <c r="D476" s="16" t="s">
        <v>91</v>
      </c>
      <c r="E476" s="16" t="s">
        <v>410</v>
      </c>
      <c r="F476" s="16" t="s">
        <v>16</v>
      </c>
      <c r="G476" s="5">
        <f>G477</f>
        <v>0</v>
      </c>
      <c r="H476" s="5">
        <f t="shared" ref="H476:I477" si="164">H477</f>
        <v>0</v>
      </c>
      <c r="I476" s="5">
        <f t="shared" si="164"/>
        <v>0</v>
      </c>
    </row>
    <row r="477" spans="1:9" ht="63.75" hidden="1" customHeight="1" x14ac:dyDescent="0.2">
      <c r="A477" s="6" t="s">
        <v>30</v>
      </c>
      <c r="B477" s="16" t="s">
        <v>373</v>
      </c>
      <c r="C477" s="16" t="s">
        <v>96</v>
      </c>
      <c r="D477" s="16" t="s">
        <v>91</v>
      </c>
      <c r="E477" s="16" t="s">
        <v>410</v>
      </c>
      <c r="F477" s="16" t="s">
        <v>31</v>
      </c>
      <c r="G477" s="5">
        <f>G478</f>
        <v>0</v>
      </c>
      <c r="H477" s="5">
        <f t="shared" si="164"/>
        <v>0</v>
      </c>
      <c r="I477" s="5">
        <f t="shared" si="164"/>
        <v>0</v>
      </c>
    </row>
    <row r="478" spans="1:9" ht="63.75" hidden="1" customHeight="1" x14ac:dyDescent="0.2">
      <c r="A478" s="6" t="s">
        <v>32</v>
      </c>
      <c r="B478" s="16" t="s">
        <v>373</v>
      </c>
      <c r="C478" s="16" t="s">
        <v>96</v>
      </c>
      <c r="D478" s="16" t="s">
        <v>91</v>
      </c>
      <c r="E478" s="16" t="s">
        <v>410</v>
      </c>
      <c r="F478" s="16" t="s">
        <v>33</v>
      </c>
      <c r="G478" s="5"/>
      <c r="H478" s="5"/>
      <c r="I478" s="5"/>
    </row>
    <row r="479" spans="1:9" ht="134.25" customHeight="1" x14ac:dyDescent="0.2">
      <c r="A479" s="6" t="s">
        <v>411</v>
      </c>
      <c r="B479" s="16" t="s">
        <v>373</v>
      </c>
      <c r="C479" s="16" t="s">
        <v>96</v>
      </c>
      <c r="D479" s="16" t="s">
        <v>91</v>
      </c>
      <c r="E479" s="16" t="s">
        <v>412</v>
      </c>
      <c r="F479" s="16" t="s">
        <v>16</v>
      </c>
      <c r="G479" s="5">
        <f>G480</f>
        <v>5000000</v>
      </c>
      <c r="H479" s="5">
        <f t="shared" ref="H479:I481" si="165">H480</f>
        <v>0</v>
      </c>
      <c r="I479" s="5">
        <f t="shared" si="165"/>
        <v>0</v>
      </c>
    </row>
    <row r="480" spans="1:9" ht="129.75" customHeight="1" x14ac:dyDescent="0.2">
      <c r="A480" s="6" t="s">
        <v>413</v>
      </c>
      <c r="B480" s="16" t="s">
        <v>373</v>
      </c>
      <c r="C480" s="16" t="s">
        <v>96</v>
      </c>
      <c r="D480" s="16" t="s">
        <v>91</v>
      </c>
      <c r="E480" s="16" t="s">
        <v>414</v>
      </c>
      <c r="F480" s="16" t="s">
        <v>16</v>
      </c>
      <c r="G480" s="5">
        <f>G481</f>
        <v>5000000</v>
      </c>
      <c r="H480" s="5">
        <f t="shared" si="165"/>
        <v>0</v>
      </c>
      <c r="I480" s="5">
        <f t="shared" si="165"/>
        <v>0</v>
      </c>
    </row>
    <row r="481" spans="1:9" ht="63.75" customHeight="1" x14ac:dyDescent="0.2">
      <c r="A481" s="6" t="s">
        <v>30</v>
      </c>
      <c r="B481" s="16" t="s">
        <v>373</v>
      </c>
      <c r="C481" s="16" t="s">
        <v>96</v>
      </c>
      <c r="D481" s="16" t="s">
        <v>91</v>
      </c>
      <c r="E481" s="16" t="s">
        <v>414</v>
      </c>
      <c r="F481" s="16" t="s">
        <v>31</v>
      </c>
      <c r="G481" s="5">
        <f>G482</f>
        <v>5000000</v>
      </c>
      <c r="H481" s="5">
        <f t="shared" si="165"/>
        <v>0</v>
      </c>
      <c r="I481" s="5">
        <f t="shared" si="165"/>
        <v>0</v>
      </c>
    </row>
    <row r="482" spans="1:9" ht="63.75" customHeight="1" x14ac:dyDescent="0.2">
      <c r="A482" s="6" t="s">
        <v>32</v>
      </c>
      <c r="B482" s="16" t="s">
        <v>373</v>
      </c>
      <c r="C482" s="16" t="s">
        <v>96</v>
      </c>
      <c r="D482" s="16" t="s">
        <v>91</v>
      </c>
      <c r="E482" s="16" t="s">
        <v>414</v>
      </c>
      <c r="F482" s="16" t="s">
        <v>33</v>
      </c>
      <c r="G482" s="5">
        <v>5000000</v>
      </c>
      <c r="H482" s="5">
        <v>0</v>
      </c>
      <c r="I482" s="5">
        <v>0</v>
      </c>
    </row>
    <row r="483" spans="1:9" ht="162" customHeight="1" x14ac:dyDescent="0.2">
      <c r="A483" s="6" t="s">
        <v>415</v>
      </c>
      <c r="B483" s="16" t="s">
        <v>373</v>
      </c>
      <c r="C483" s="16" t="s">
        <v>96</v>
      </c>
      <c r="D483" s="16" t="s">
        <v>91</v>
      </c>
      <c r="E483" s="16" t="s">
        <v>416</v>
      </c>
      <c r="F483" s="16" t="s">
        <v>16</v>
      </c>
      <c r="G483" s="5">
        <f>G484</f>
        <v>5300000</v>
      </c>
      <c r="H483" s="5">
        <f t="shared" ref="H483:I485" si="166">H484</f>
        <v>0</v>
      </c>
      <c r="I483" s="5">
        <f t="shared" si="166"/>
        <v>0</v>
      </c>
    </row>
    <row r="484" spans="1:9" ht="86.25" customHeight="1" x14ac:dyDescent="0.2">
      <c r="A484" s="6" t="s">
        <v>417</v>
      </c>
      <c r="B484" s="16" t="s">
        <v>373</v>
      </c>
      <c r="C484" s="16" t="s">
        <v>96</v>
      </c>
      <c r="D484" s="16" t="s">
        <v>91</v>
      </c>
      <c r="E484" s="16" t="s">
        <v>418</v>
      </c>
      <c r="F484" s="16" t="s">
        <v>16</v>
      </c>
      <c r="G484" s="5">
        <f>G485</f>
        <v>5300000</v>
      </c>
      <c r="H484" s="5">
        <f t="shared" si="166"/>
        <v>0</v>
      </c>
      <c r="I484" s="5">
        <f t="shared" si="166"/>
        <v>0</v>
      </c>
    </row>
    <row r="485" spans="1:9" ht="63.75" customHeight="1" x14ac:dyDescent="0.2">
      <c r="A485" s="6" t="s">
        <v>30</v>
      </c>
      <c r="B485" s="16" t="s">
        <v>373</v>
      </c>
      <c r="C485" s="16" t="s">
        <v>96</v>
      </c>
      <c r="D485" s="16" t="s">
        <v>91</v>
      </c>
      <c r="E485" s="16" t="s">
        <v>418</v>
      </c>
      <c r="F485" s="16" t="s">
        <v>31</v>
      </c>
      <c r="G485" s="5">
        <f>G486</f>
        <v>5300000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32</v>
      </c>
      <c r="B486" s="16" t="s">
        <v>373</v>
      </c>
      <c r="C486" s="16" t="s">
        <v>96</v>
      </c>
      <c r="D486" s="16" t="s">
        <v>91</v>
      </c>
      <c r="E486" s="16" t="s">
        <v>418</v>
      </c>
      <c r="F486" s="16" t="s">
        <v>33</v>
      </c>
      <c r="G486" s="5">
        <v>5300000</v>
      </c>
      <c r="H486" s="5">
        <v>0</v>
      </c>
      <c r="I486" s="5">
        <v>0</v>
      </c>
    </row>
    <row r="487" spans="1:9" ht="36" customHeight="1" x14ac:dyDescent="0.2">
      <c r="A487" s="19" t="s">
        <v>145</v>
      </c>
      <c r="B487" s="17" t="s">
        <v>373</v>
      </c>
      <c r="C487" s="17" t="s">
        <v>96</v>
      </c>
      <c r="D487" s="17" t="s">
        <v>144</v>
      </c>
      <c r="E487" s="17" t="s">
        <v>15</v>
      </c>
      <c r="F487" s="17" t="s">
        <v>16</v>
      </c>
      <c r="G487" s="3">
        <f>G498+G493+G488</f>
        <v>21869656.420000002</v>
      </c>
      <c r="H487" s="3">
        <f>H498+H493+H488</f>
        <v>100000</v>
      </c>
      <c r="I487" s="3">
        <f>I498+I493+I488</f>
        <v>0</v>
      </c>
    </row>
    <row r="488" spans="1:9" ht="129.75" customHeight="1" x14ac:dyDescent="0.2">
      <c r="A488" s="6" t="s">
        <v>468</v>
      </c>
      <c r="B488" s="16" t="s">
        <v>373</v>
      </c>
      <c r="C488" s="16" t="s">
        <v>96</v>
      </c>
      <c r="D488" s="16" t="s">
        <v>144</v>
      </c>
      <c r="E488" s="16" t="s">
        <v>436</v>
      </c>
      <c r="F488" s="16" t="s">
        <v>16</v>
      </c>
      <c r="G488" s="5">
        <f>G489</f>
        <v>100000</v>
      </c>
      <c r="H488" s="5">
        <f t="shared" ref="H488:I489" si="167">H489</f>
        <v>100000</v>
      </c>
      <c r="I488" s="5">
        <f t="shared" si="167"/>
        <v>0</v>
      </c>
    </row>
    <row r="489" spans="1:9" ht="116.25" customHeight="1" x14ac:dyDescent="0.2">
      <c r="A489" s="6" t="s">
        <v>437</v>
      </c>
      <c r="B489" s="16" t="s">
        <v>373</v>
      </c>
      <c r="C489" s="16" t="s">
        <v>96</v>
      </c>
      <c r="D489" s="16" t="s">
        <v>144</v>
      </c>
      <c r="E489" s="16" t="s">
        <v>438</v>
      </c>
      <c r="F489" s="16" t="s">
        <v>16</v>
      </c>
      <c r="G489" s="5">
        <f>G490</f>
        <v>100000</v>
      </c>
      <c r="H489" s="5">
        <f t="shared" si="167"/>
        <v>100000</v>
      </c>
      <c r="I489" s="5">
        <f t="shared" si="167"/>
        <v>0</v>
      </c>
    </row>
    <row r="490" spans="1:9" ht="81.75" customHeight="1" x14ac:dyDescent="0.2">
      <c r="A490" s="6" t="s">
        <v>439</v>
      </c>
      <c r="B490" s="16" t="s">
        <v>373</v>
      </c>
      <c r="C490" s="16" t="s">
        <v>96</v>
      </c>
      <c r="D490" s="16" t="s">
        <v>144</v>
      </c>
      <c r="E490" s="16" t="s">
        <v>440</v>
      </c>
      <c r="F490" s="16" t="s">
        <v>16</v>
      </c>
      <c r="G490" s="5">
        <f>G491</f>
        <v>100000</v>
      </c>
      <c r="H490" s="5">
        <f t="shared" ref="H490:I491" si="168">H491</f>
        <v>100000</v>
      </c>
      <c r="I490" s="5">
        <f t="shared" si="168"/>
        <v>0</v>
      </c>
    </row>
    <row r="491" spans="1:9" ht="21" customHeight="1" x14ac:dyDescent="0.2">
      <c r="A491" s="6" t="s">
        <v>41</v>
      </c>
      <c r="B491" s="16" t="s">
        <v>373</v>
      </c>
      <c r="C491" s="16" t="s">
        <v>96</v>
      </c>
      <c r="D491" s="16" t="s">
        <v>144</v>
      </c>
      <c r="E491" s="16" t="s">
        <v>440</v>
      </c>
      <c r="F491" s="16" t="s">
        <v>42</v>
      </c>
      <c r="G491" s="5">
        <f>G492</f>
        <v>100000</v>
      </c>
      <c r="H491" s="5">
        <f t="shared" si="168"/>
        <v>100000</v>
      </c>
      <c r="I491" s="5">
        <f t="shared" si="168"/>
        <v>0</v>
      </c>
    </row>
    <row r="492" spans="1:9" ht="102" customHeight="1" x14ac:dyDescent="0.2">
      <c r="A492" s="6" t="s">
        <v>267</v>
      </c>
      <c r="B492" s="16" t="s">
        <v>373</v>
      </c>
      <c r="C492" s="16" t="s">
        <v>96</v>
      </c>
      <c r="D492" s="16" t="s">
        <v>144</v>
      </c>
      <c r="E492" s="16" t="s">
        <v>440</v>
      </c>
      <c r="F492" s="16" t="s">
        <v>142</v>
      </c>
      <c r="G492" s="5">
        <v>100000</v>
      </c>
      <c r="H492" s="5">
        <v>100000</v>
      </c>
      <c r="I492" s="5">
        <v>0</v>
      </c>
    </row>
    <row r="493" spans="1:9" ht="66" customHeight="1" x14ac:dyDescent="0.2">
      <c r="A493" s="6" t="s">
        <v>545</v>
      </c>
      <c r="B493" s="16" t="s">
        <v>373</v>
      </c>
      <c r="C493" s="16" t="s">
        <v>96</v>
      </c>
      <c r="D493" s="16" t="s">
        <v>144</v>
      </c>
      <c r="E493" s="16" t="s">
        <v>447</v>
      </c>
      <c r="F493" s="16" t="s">
        <v>16</v>
      </c>
      <c r="G493" s="5">
        <f>G494</f>
        <v>19473656.420000002</v>
      </c>
      <c r="H493" s="5">
        <f t="shared" ref="H493:I494" si="169">H494</f>
        <v>0</v>
      </c>
      <c r="I493" s="5">
        <f t="shared" si="169"/>
        <v>0</v>
      </c>
    </row>
    <row r="494" spans="1:9" ht="66" customHeight="1" x14ac:dyDescent="0.2">
      <c r="A494" s="6" t="s">
        <v>448</v>
      </c>
      <c r="B494" s="16" t="s">
        <v>373</v>
      </c>
      <c r="C494" s="16" t="s">
        <v>96</v>
      </c>
      <c r="D494" s="16" t="s">
        <v>144</v>
      </c>
      <c r="E494" s="16" t="s">
        <v>449</v>
      </c>
      <c r="F494" s="16" t="s">
        <v>16</v>
      </c>
      <c r="G494" s="5">
        <f>G495</f>
        <v>19473656.420000002</v>
      </c>
      <c r="H494" s="5">
        <f t="shared" si="169"/>
        <v>0</v>
      </c>
      <c r="I494" s="5">
        <f t="shared" si="169"/>
        <v>0</v>
      </c>
    </row>
    <row r="495" spans="1:9" ht="66" customHeight="1" x14ac:dyDescent="0.2">
      <c r="A495" s="6" t="s">
        <v>544</v>
      </c>
      <c r="B495" s="16" t="s">
        <v>373</v>
      </c>
      <c r="C495" s="16" t="s">
        <v>96</v>
      </c>
      <c r="D495" s="16" t="s">
        <v>144</v>
      </c>
      <c r="E495" s="16" t="s">
        <v>450</v>
      </c>
      <c r="F495" s="16" t="s">
        <v>16</v>
      </c>
      <c r="G495" s="5">
        <f>G496</f>
        <v>19473656.420000002</v>
      </c>
      <c r="H495" s="5">
        <f t="shared" ref="H495:I496" si="170">H496</f>
        <v>0</v>
      </c>
      <c r="I495" s="5">
        <f t="shared" si="170"/>
        <v>0</v>
      </c>
    </row>
    <row r="496" spans="1:9" ht="68.25" customHeight="1" x14ac:dyDescent="0.2">
      <c r="A496" s="6" t="s">
        <v>30</v>
      </c>
      <c r="B496" s="16" t="s">
        <v>373</v>
      </c>
      <c r="C496" s="16" t="s">
        <v>96</v>
      </c>
      <c r="D496" s="16" t="s">
        <v>144</v>
      </c>
      <c r="E496" s="16" t="s">
        <v>450</v>
      </c>
      <c r="F496" s="16" t="s">
        <v>31</v>
      </c>
      <c r="G496" s="5">
        <f>G497</f>
        <v>19473656.420000002</v>
      </c>
      <c r="H496" s="5">
        <f t="shared" si="170"/>
        <v>0</v>
      </c>
      <c r="I496" s="5">
        <f t="shared" si="170"/>
        <v>0</v>
      </c>
    </row>
    <row r="497" spans="1:9" ht="64.5" customHeight="1" x14ac:dyDescent="0.2">
      <c r="A497" s="6" t="s">
        <v>32</v>
      </c>
      <c r="B497" s="16" t="s">
        <v>373</v>
      </c>
      <c r="C497" s="16" t="s">
        <v>96</v>
      </c>
      <c r="D497" s="16" t="s">
        <v>144</v>
      </c>
      <c r="E497" s="16" t="s">
        <v>450</v>
      </c>
      <c r="F497" s="16" t="s">
        <v>33</v>
      </c>
      <c r="G497" s="5">
        <v>19473656.420000002</v>
      </c>
      <c r="H497" s="5">
        <v>0</v>
      </c>
      <c r="I497" s="5">
        <v>0</v>
      </c>
    </row>
    <row r="498" spans="1:9" ht="51.75" customHeight="1" x14ac:dyDescent="0.2">
      <c r="A498" s="10" t="s">
        <v>100</v>
      </c>
      <c r="B498" s="16" t="s">
        <v>373</v>
      </c>
      <c r="C498" s="11" t="s">
        <v>96</v>
      </c>
      <c r="D498" s="11" t="s">
        <v>144</v>
      </c>
      <c r="E498" s="11" t="s">
        <v>101</v>
      </c>
      <c r="F498" s="11" t="s">
        <v>16</v>
      </c>
      <c r="G498" s="14">
        <f t="shared" ref="G498:I499" si="171">G499</f>
        <v>2296000</v>
      </c>
      <c r="H498" s="14">
        <f t="shared" si="171"/>
        <v>0</v>
      </c>
      <c r="I498" s="14">
        <f t="shared" si="171"/>
        <v>0</v>
      </c>
    </row>
    <row r="499" spans="1:9" ht="51.75" customHeight="1" x14ac:dyDescent="0.2">
      <c r="A499" s="10" t="s">
        <v>102</v>
      </c>
      <c r="B499" s="16" t="s">
        <v>373</v>
      </c>
      <c r="C499" s="11" t="s">
        <v>96</v>
      </c>
      <c r="D499" s="11" t="s">
        <v>144</v>
      </c>
      <c r="E499" s="11" t="s">
        <v>103</v>
      </c>
      <c r="F499" s="11" t="s">
        <v>16</v>
      </c>
      <c r="G499" s="5">
        <f t="shared" si="171"/>
        <v>2296000</v>
      </c>
      <c r="H499" s="5">
        <f t="shared" si="171"/>
        <v>0</v>
      </c>
      <c r="I499" s="5">
        <f t="shared" si="171"/>
        <v>0</v>
      </c>
    </row>
    <row r="500" spans="1:9" ht="21.75" customHeight="1" x14ac:dyDescent="0.2">
      <c r="A500" s="10" t="s">
        <v>104</v>
      </c>
      <c r="B500" s="16" t="s">
        <v>373</v>
      </c>
      <c r="C500" s="11" t="s">
        <v>96</v>
      </c>
      <c r="D500" s="11" t="s">
        <v>144</v>
      </c>
      <c r="E500" s="11" t="s">
        <v>105</v>
      </c>
      <c r="F500" s="11" t="s">
        <v>16</v>
      </c>
      <c r="G500" s="5">
        <f>G501+G504</f>
        <v>2296000</v>
      </c>
      <c r="H500" s="5">
        <f t="shared" ref="H500:I500" si="172">H501+H504</f>
        <v>0</v>
      </c>
      <c r="I500" s="5">
        <f t="shared" si="172"/>
        <v>0</v>
      </c>
    </row>
    <row r="501" spans="1:9" ht="84.75" customHeight="1" x14ac:dyDescent="0.2">
      <c r="A501" s="4" t="s">
        <v>297</v>
      </c>
      <c r="B501" s="16" t="s">
        <v>373</v>
      </c>
      <c r="C501" s="11" t="s">
        <v>96</v>
      </c>
      <c r="D501" s="11" t="s">
        <v>144</v>
      </c>
      <c r="E501" s="16" t="s">
        <v>298</v>
      </c>
      <c r="F501" s="11" t="s">
        <v>16</v>
      </c>
      <c r="G501" s="14">
        <f>G502</f>
        <v>1096000</v>
      </c>
      <c r="H501" s="14">
        <f t="shared" ref="H501:I502" si="173">H502</f>
        <v>0</v>
      </c>
      <c r="I501" s="14">
        <f t="shared" si="173"/>
        <v>0</v>
      </c>
    </row>
    <row r="502" spans="1:9" ht="63" customHeight="1" x14ac:dyDescent="0.2">
      <c r="A502" s="10" t="s">
        <v>30</v>
      </c>
      <c r="B502" s="16" t="s">
        <v>373</v>
      </c>
      <c r="C502" s="11" t="s">
        <v>96</v>
      </c>
      <c r="D502" s="11" t="s">
        <v>144</v>
      </c>
      <c r="E502" s="16" t="s">
        <v>298</v>
      </c>
      <c r="F502" s="11" t="s">
        <v>31</v>
      </c>
      <c r="G502" s="14">
        <f>G503</f>
        <v>1096000</v>
      </c>
      <c r="H502" s="14">
        <f t="shared" si="173"/>
        <v>0</v>
      </c>
      <c r="I502" s="14">
        <f t="shared" si="173"/>
        <v>0</v>
      </c>
    </row>
    <row r="503" spans="1:9" ht="69.75" customHeight="1" x14ac:dyDescent="0.2">
      <c r="A503" s="13" t="s">
        <v>32</v>
      </c>
      <c r="B503" s="16" t="s">
        <v>373</v>
      </c>
      <c r="C503" s="11" t="s">
        <v>96</v>
      </c>
      <c r="D503" s="11" t="s">
        <v>144</v>
      </c>
      <c r="E503" s="16" t="s">
        <v>298</v>
      </c>
      <c r="F503" s="11" t="s">
        <v>33</v>
      </c>
      <c r="G503" s="14">
        <v>1096000</v>
      </c>
      <c r="H503" s="5">
        <v>0</v>
      </c>
      <c r="I503" s="5">
        <v>0</v>
      </c>
    </row>
    <row r="504" spans="1:9" ht="99" customHeight="1" x14ac:dyDescent="0.2">
      <c r="A504" s="4" t="s">
        <v>367</v>
      </c>
      <c r="B504" s="16" t="s">
        <v>373</v>
      </c>
      <c r="C504" s="11" t="s">
        <v>96</v>
      </c>
      <c r="D504" s="11" t="s">
        <v>144</v>
      </c>
      <c r="E504" s="16" t="s">
        <v>183</v>
      </c>
      <c r="F504" s="11" t="s">
        <v>16</v>
      </c>
      <c r="G504" s="5">
        <f t="shared" ref="G504:I505" si="174">G505</f>
        <v>1200000</v>
      </c>
      <c r="H504" s="5">
        <f t="shared" si="174"/>
        <v>0</v>
      </c>
      <c r="I504" s="5">
        <f t="shared" si="174"/>
        <v>0</v>
      </c>
    </row>
    <row r="505" spans="1:9" ht="66" customHeight="1" x14ac:dyDescent="0.2">
      <c r="A505" s="4" t="s">
        <v>30</v>
      </c>
      <c r="B505" s="16" t="s">
        <v>373</v>
      </c>
      <c r="C505" s="11" t="s">
        <v>96</v>
      </c>
      <c r="D505" s="11" t="s">
        <v>144</v>
      </c>
      <c r="E505" s="16" t="s">
        <v>183</v>
      </c>
      <c r="F505" s="11" t="s">
        <v>31</v>
      </c>
      <c r="G505" s="5">
        <f t="shared" si="174"/>
        <v>1200000</v>
      </c>
      <c r="H505" s="5">
        <f t="shared" si="174"/>
        <v>0</v>
      </c>
      <c r="I505" s="5">
        <f t="shared" si="174"/>
        <v>0</v>
      </c>
    </row>
    <row r="506" spans="1:9" ht="63.75" customHeight="1" x14ac:dyDescent="0.2">
      <c r="A506" s="13" t="s">
        <v>32</v>
      </c>
      <c r="B506" s="16" t="s">
        <v>373</v>
      </c>
      <c r="C506" s="11" t="s">
        <v>96</v>
      </c>
      <c r="D506" s="11" t="s">
        <v>144</v>
      </c>
      <c r="E506" s="16" t="s">
        <v>183</v>
      </c>
      <c r="F506" s="11" t="s">
        <v>33</v>
      </c>
      <c r="G506" s="14">
        <v>1200000</v>
      </c>
      <c r="H506" s="5">
        <v>0</v>
      </c>
      <c r="I506" s="5">
        <v>0</v>
      </c>
    </row>
    <row r="507" spans="1:9" ht="53.25" customHeight="1" x14ac:dyDescent="0.2">
      <c r="A507" s="2" t="s">
        <v>147</v>
      </c>
      <c r="B507" s="17" t="s">
        <v>373</v>
      </c>
      <c r="C507" s="17" t="s">
        <v>138</v>
      </c>
      <c r="D507" s="17" t="s">
        <v>14</v>
      </c>
      <c r="E507" s="17" t="s">
        <v>15</v>
      </c>
      <c r="F507" s="17" t="s">
        <v>16</v>
      </c>
      <c r="G507" s="3">
        <f>G508+G523+G546</f>
        <v>239054787.46000001</v>
      </c>
      <c r="H507" s="3">
        <f>H508+H523+H546</f>
        <v>52993352.630000003</v>
      </c>
      <c r="I507" s="3">
        <f>I508+I523+I546</f>
        <v>53354896.630000003</v>
      </c>
    </row>
    <row r="508" spans="1:9" ht="21" customHeight="1" x14ac:dyDescent="0.2">
      <c r="A508" s="2" t="s">
        <v>148</v>
      </c>
      <c r="B508" s="17" t="s">
        <v>373</v>
      </c>
      <c r="C508" s="17" t="s">
        <v>138</v>
      </c>
      <c r="D508" s="17" t="s">
        <v>20</v>
      </c>
      <c r="E508" s="17" t="s">
        <v>15</v>
      </c>
      <c r="F508" s="17" t="s">
        <v>16</v>
      </c>
      <c r="G508" s="3">
        <f>G514+G509</f>
        <v>16901601.140000001</v>
      </c>
      <c r="H508" s="3">
        <f>H514+H509</f>
        <v>5011927.54</v>
      </c>
      <c r="I508" s="3">
        <f>I514+I509</f>
        <v>5373471.54</v>
      </c>
    </row>
    <row r="509" spans="1:9" ht="82.5" customHeight="1" x14ac:dyDescent="0.2">
      <c r="A509" s="4" t="s">
        <v>514</v>
      </c>
      <c r="B509" s="16" t="s">
        <v>373</v>
      </c>
      <c r="C509" s="16" t="s">
        <v>138</v>
      </c>
      <c r="D509" s="16" t="s">
        <v>20</v>
      </c>
      <c r="E509" s="16" t="s">
        <v>513</v>
      </c>
      <c r="F509" s="16" t="s">
        <v>16</v>
      </c>
      <c r="G509" s="5">
        <f>G510</f>
        <v>0</v>
      </c>
      <c r="H509" s="5">
        <f t="shared" ref="H509:I509" si="175">H510</f>
        <v>11927.54</v>
      </c>
      <c r="I509" s="5">
        <f t="shared" si="175"/>
        <v>373471.54</v>
      </c>
    </row>
    <row r="510" spans="1:9" ht="106.5" customHeight="1" x14ac:dyDescent="0.2">
      <c r="A510" s="4" t="s">
        <v>515</v>
      </c>
      <c r="B510" s="16" t="s">
        <v>373</v>
      </c>
      <c r="C510" s="16" t="s">
        <v>138</v>
      </c>
      <c r="D510" s="16" t="s">
        <v>20</v>
      </c>
      <c r="E510" s="16" t="s">
        <v>516</v>
      </c>
      <c r="F510" s="16" t="s">
        <v>16</v>
      </c>
      <c r="G510" s="5">
        <f>G511</f>
        <v>0</v>
      </c>
      <c r="H510" s="5">
        <f t="shared" ref="H510:I510" si="176">H511</f>
        <v>11927.54</v>
      </c>
      <c r="I510" s="5">
        <f t="shared" si="176"/>
        <v>373471.54</v>
      </c>
    </row>
    <row r="511" spans="1:9" ht="87" customHeight="1" x14ac:dyDescent="0.2">
      <c r="A511" s="4" t="s">
        <v>483</v>
      </c>
      <c r="B511" s="16" t="s">
        <v>373</v>
      </c>
      <c r="C511" s="16" t="s">
        <v>138</v>
      </c>
      <c r="D511" s="16" t="s">
        <v>20</v>
      </c>
      <c r="E511" s="16" t="s">
        <v>517</v>
      </c>
      <c r="F511" s="16" t="s">
        <v>16</v>
      </c>
      <c r="G511" s="5">
        <f>G513</f>
        <v>0</v>
      </c>
      <c r="H511" s="5">
        <f>H513</f>
        <v>11927.54</v>
      </c>
      <c r="I511" s="5">
        <f>I513</f>
        <v>373471.54</v>
      </c>
    </row>
    <row r="512" spans="1:9" ht="69.75" customHeight="1" x14ac:dyDescent="0.2">
      <c r="A512" s="4" t="s">
        <v>30</v>
      </c>
      <c r="B512" s="16" t="s">
        <v>373</v>
      </c>
      <c r="C512" s="16" t="s">
        <v>138</v>
      </c>
      <c r="D512" s="16" t="s">
        <v>20</v>
      </c>
      <c r="E512" s="16" t="s">
        <v>517</v>
      </c>
      <c r="F512" s="16" t="s">
        <v>31</v>
      </c>
      <c r="G512" s="5">
        <f>G513</f>
        <v>0</v>
      </c>
      <c r="H512" s="5">
        <f t="shared" ref="H512:I512" si="177">H513</f>
        <v>11927.54</v>
      </c>
      <c r="I512" s="5">
        <f t="shared" si="177"/>
        <v>373471.54</v>
      </c>
    </row>
    <row r="513" spans="1:9" ht="71.25" customHeight="1" x14ac:dyDescent="0.2">
      <c r="A513" s="4" t="s">
        <v>32</v>
      </c>
      <c r="B513" s="16" t="s">
        <v>373</v>
      </c>
      <c r="C513" s="16" t="s">
        <v>138</v>
      </c>
      <c r="D513" s="16" t="s">
        <v>20</v>
      </c>
      <c r="E513" s="16" t="s">
        <v>517</v>
      </c>
      <c r="F513" s="16" t="s">
        <v>33</v>
      </c>
      <c r="G513" s="5">
        <v>0</v>
      </c>
      <c r="H513" s="5">
        <v>11927.54</v>
      </c>
      <c r="I513" s="5">
        <v>373471.54</v>
      </c>
    </row>
    <row r="514" spans="1:9" ht="49.5" customHeight="1" x14ac:dyDescent="0.2">
      <c r="A514" s="10" t="s">
        <v>100</v>
      </c>
      <c r="B514" s="16" t="s">
        <v>373</v>
      </c>
      <c r="C514" s="11" t="s">
        <v>138</v>
      </c>
      <c r="D514" s="11" t="s">
        <v>20</v>
      </c>
      <c r="E514" s="11" t="s">
        <v>101</v>
      </c>
      <c r="F514" s="11" t="s">
        <v>16</v>
      </c>
      <c r="G514" s="14">
        <f t="shared" ref="G514:I518" si="178">G515</f>
        <v>16901601.140000001</v>
      </c>
      <c r="H514" s="14">
        <f t="shared" si="178"/>
        <v>5000000</v>
      </c>
      <c r="I514" s="14">
        <f t="shared" si="178"/>
        <v>5000000</v>
      </c>
    </row>
    <row r="515" spans="1:9" ht="70.5" customHeight="1" x14ac:dyDescent="0.2">
      <c r="A515" s="10" t="s">
        <v>102</v>
      </c>
      <c r="B515" s="16" t="s">
        <v>373</v>
      </c>
      <c r="C515" s="11" t="s">
        <v>138</v>
      </c>
      <c r="D515" s="11" t="s">
        <v>20</v>
      </c>
      <c r="E515" s="11" t="s">
        <v>103</v>
      </c>
      <c r="F515" s="11" t="s">
        <v>16</v>
      </c>
      <c r="G515" s="5">
        <f>G516</f>
        <v>16901601.140000001</v>
      </c>
      <c r="H515" s="5">
        <f t="shared" si="178"/>
        <v>5000000</v>
      </c>
      <c r="I515" s="5">
        <f t="shared" si="178"/>
        <v>5000000</v>
      </c>
    </row>
    <row r="516" spans="1:9" ht="21" customHeight="1" x14ac:dyDescent="0.2">
      <c r="A516" s="10" t="s">
        <v>104</v>
      </c>
      <c r="B516" s="16" t="s">
        <v>373</v>
      </c>
      <c r="C516" s="11" t="s">
        <v>138</v>
      </c>
      <c r="D516" s="11" t="s">
        <v>20</v>
      </c>
      <c r="E516" s="11" t="s">
        <v>105</v>
      </c>
      <c r="F516" s="11" t="s">
        <v>16</v>
      </c>
      <c r="G516" s="5">
        <f>G517+G520</f>
        <v>16901601.140000001</v>
      </c>
      <c r="H516" s="5">
        <f t="shared" ref="H516:I516" si="179">H517+H520</f>
        <v>5000000</v>
      </c>
      <c r="I516" s="5">
        <f t="shared" si="179"/>
        <v>5000000</v>
      </c>
    </row>
    <row r="517" spans="1:9" ht="33.75" customHeight="1" x14ac:dyDescent="0.2">
      <c r="A517" s="4" t="s">
        <v>302</v>
      </c>
      <c r="B517" s="16" t="s">
        <v>373</v>
      </c>
      <c r="C517" s="11" t="s">
        <v>138</v>
      </c>
      <c r="D517" s="11" t="s">
        <v>20</v>
      </c>
      <c r="E517" s="16" t="s">
        <v>151</v>
      </c>
      <c r="F517" s="11" t="s">
        <v>16</v>
      </c>
      <c r="G517" s="5">
        <f t="shared" si="178"/>
        <v>12000000</v>
      </c>
      <c r="H517" s="5">
        <f t="shared" si="178"/>
        <v>5000000</v>
      </c>
      <c r="I517" s="5">
        <f t="shared" si="178"/>
        <v>5000000</v>
      </c>
    </row>
    <row r="518" spans="1:9" ht="63.75" customHeight="1" x14ac:dyDescent="0.2">
      <c r="A518" s="10" t="s">
        <v>30</v>
      </c>
      <c r="B518" s="16" t="s">
        <v>373</v>
      </c>
      <c r="C518" s="11" t="s">
        <v>138</v>
      </c>
      <c r="D518" s="11" t="s">
        <v>20</v>
      </c>
      <c r="E518" s="16" t="s">
        <v>151</v>
      </c>
      <c r="F518" s="11" t="s">
        <v>31</v>
      </c>
      <c r="G518" s="5">
        <f t="shared" si="178"/>
        <v>12000000</v>
      </c>
      <c r="H518" s="5">
        <f t="shared" si="178"/>
        <v>5000000</v>
      </c>
      <c r="I518" s="5">
        <f t="shared" si="178"/>
        <v>5000000</v>
      </c>
    </row>
    <row r="519" spans="1:9" ht="70.5" customHeight="1" x14ac:dyDescent="0.2">
      <c r="A519" s="13" t="s">
        <v>32</v>
      </c>
      <c r="B519" s="16" t="s">
        <v>373</v>
      </c>
      <c r="C519" s="11" t="s">
        <v>138</v>
      </c>
      <c r="D519" s="11" t="s">
        <v>20</v>
      </c>
      <c r="E519" s="16" t="s">
        <v>151</v>
      </c>
      <c r="F519" s="11" t="s">
        <v>33</v>
      </c>
      <c r="G519" s="14">
        <v>12000000</v>
      </c>
      <c r="H519" s="5">
        <v>5000000</v>
      </c>
      <c r="I519" s="5">
        <v>5000000</v>
      </c>
    </row>
    <row r="520" spans="1:9" ht="81" customHeight="1" x14ac:dyDescent="0.2">
      <c r="A520" s="6" t="s">
        <v>483</v>
      </c>
      <c r="B520" s="16" t="s">
        <v>373</v>
      </c>
      <c r="C520" s="16" t="s">
        <v>138</v>
      </c>
      <c r="D520" s="16" t="s">
        <v>20</v>
      </c>
      <c r="E520" s="16" t="s">
        <v>484</v>
      </c>
      <c r="F520" s="16" t="s">
        <v>16</v>
      </c>
      <c r="G520" s="14">
        <f>G521</f>
        <v>4901601.1399999997</v>
      </c>
      <c r="H520" s="14">
        <f t="shared" ref="H520:I520" si="180">H521</f>
        <v>0</v>
      </c>
      <c r="I520" s="14">
        <f t="shared" si="180"/>
        <v>0</v>
      </c>
    </row>
    <row r="521" spans="1:9" ht="70.5" customHeight="1" x14ac:dyDescent="0.2">
      <c r="A521" s="6" t="s">
        <v>30</v>
      </c>
      <c r="B521" s="16" t="s">
        <v>373</v>
      </c>
      <c r="C521" s="16" t="s">
        <v>138</v>
      </c>
      <c r="D521" s="16" t="s">
        <v>20</v>
      </c>
      <c r="E521" s="16" t="s">
        <v>484</v>
      </c>
      <c r="F521" s="16" t="s">
        <v>31</v>
      </c>
      <c r="G521" s="14">
        <f>G522</f>
        <v>4901601.1399999997</v>
      </c>
      <c r="H521" s="14">
        <f t="shared" ref="H521:I521" si="181">H522</f>
        <v>0</v>
      </c>
      <c r="I521" s="14">
        <f t="shared" si="181"/>
        <v>0</v>
      </c>
    </row>
    <row r="522" spans="1:9" ht="70.5" customHeight="1" x14ac:dyDescent="0.2">
      <c r="A522" s="6" t="s">
        <v>32</v>
      </c>
      <c r="B522" s="16" t="s">
        <v>373</v>
      </c>
      <c r="C522" s="16" t="s">
        <v>138</v>
      </c>
      <c r="D522" s="16" t="s">
        <v>20</v>
      </c>
      <c r="E522" s="16" t="s">
        <v>484</v>
      </c>
      <c r="F522" s="16" t="s">
        <v>33</v>
      </c>
      <c r="G522" s="14">
        <v>4901601.1399999997</v>
      </c>
      <c r="H522" s="5">
        <v>0</v>
      </c>
      <c r="I522" s="5">
        <v>0</v>
      </c>
    </row>
    <row r="523" spans="1:9" ht="17.25" customHeight="1" x14ac:dyDescent="0.2">
      <c r="A523" s="2" t="s">
        <v>150</v>
      </c>
      <c r="B523" s="17" t="s">
        <v>373</v>
      </c>
      <c r="C523" s="17" t="s">
        <v>138</v>
      </c>
      <c r="D523" s="17" t="s">
        <v>60</v>
      </c>
      <c r="E523" s="17" t="s">
        <v>15</v>
      </c>
      <c r="F523" s="17" t="s">
        <v>16</v>
      </c>
      <c r="G523" s="3">
        <f>G534+G524+G529</f>
        <v>37219010.769999996</v>
      </c>
      <c r="H523" s="3">
        <f>H534+H524+H529</f>
        <v>10600000</v>
      </c>
      <c r="I523" s="3">
        <f>I534+I524+I529</f>
        <v>10600000</v>
      </c>
    </row>
    <row r="524" spans="1:9" ht="81" customHeight="1" x14ac:dyDescent="0.2">
      <c r="A524" s="4" t="s">
        <v>470</v>
      </c>
      <c r="B524" s="16" t="s">
        <v>373</v>
      </c>
      <c r="C524" s="16" t="s">
        <v>138</v>
      </c>
      <c r="D524" s="16" t="s">
        <v>60</v>
      </c>
      <c r="E524" s="16" t="s">
        <v>441</v>
      </c>
      <c r="F524" s="16" t="s">
        <v>16</v>
      </c>
      <c r="G524" s="5">
        <f>G525</f>
        <v>4339010.7699999996</v>
      </c>
      <c r="H524" s="5">
        <f t="shared" ref="H524:I525" si="182">H525</f>
        <v>500000</v>
      </c>
      <c r="I524" s="5">
        <f t="shared" si="182"/>
        <v>500000</v>
      </c>
    </row>
    <row r="525" spans="1:9" ht="100.5" customHeight="1" x14ac:dyDescent="0.2">
      <c r="A525" s="4" t="s">
        <v>442</v>
      </c>
      <c r="B525" s="16" t="s">
        <v>373</v>
      </c>
      <c r="C525" s="16" t="s">
        <v>138</v>
      </c>
      <c r="D525" s="16" t="s">
        <v>60</v>
      </c>
      <c r="E525" s="16" t="s">
        <v>443</v>
      </c>
      <c r="F525" s="16" t="s">
        <v>16</v>
      </c>
      <c r="G525" s="5">
        <f>G526</f>
        <v>4339010.7699999996</v>
      </c>
      <c r="H525" s="5">
        <f t="shared" si="182"/>
        <v>500000</v>
      </c>
      <c r="I525" s="5">
        <f t="shared" si="182"/>
        <v>500000</v>
      </c>
    </row>
    <row r="526" spans="1:9" ht="161.25" customHeight="1" x14ac:dyDescent="0.2">
      <c r="A526" s="4" t="s">
        <v>546</v>
      </c>
      <c r="B526" s="16" t="s">
        <v>373</v>
      </c>
      <c r="C526" s="16" t="s">
        <v>138</v>
      </c>
      <c r="D526" s="16" t="s">
        <v>60</v>
      </c>
      <c r="E526" s="16" t="s">
        <v>444</v>
      </c>
      <c r="F526" s="16" t="s">
        <v>16</v>
      </c>
      <c r="G526" s="5">
        <f>G527</f>
        <v>4339010.7699999996</v>
      </c>
      <c r="H526" s="5">
        <f>H527</f>
        <v>500000</v>
      </c>
      <c r="I526" s="5">
        <f>I527</f>
        <v>500000</v>
      </c>
    </row>
    <row r="527" spans="1:9" ht="17.25" customHeight="1" x14ac:dyDescent="0.2">
      <c r="A527" s="4" t="s">
        <v>41</v>
      </c>
      <c r="B527" s="16" t="s">
        <v>373</v>
      </c>
      <c r="C527" s="16" t="s">
        <v>138</v>
      </c>
      <c r="D527" s="16" t="s">
        <v>60</v>
      </c>
      <c r="E527" s="16" t="s">
        <v>444</v>
      </c>
      <c r="F527" s="16" t="s">
        <v>42</v>
      </c>
      <c r="G527" s="5">
        <f>G528</f>
        <v>4339010.7699999996</v>
      </c>
      <c r="H527" s="5">
        <f t="shared" ref="H527:I527" si="183">H528</f>
        <v>500000</v>
      </c>
      <c r="I527" s="5">
        <f t="shared" si="183"/>
        <v>500000</v>
      </c>
    </row>
    <row r="528" spans="1:9" ht="95.25" customHeight="1" x14ac:dyDescent="0.2">
      <c r="A528" s="4" t="s">
        <v>267</v>
      </c>
      <c r="B528" s="16" t="s">
        <v>373</v>
      </c>
      <c r="C528" s="16" t="s">
        <v>138</v>
      </c>
      <c r="D528" s="16" t="s">
        <v>60</v>
      </c>
      <c r="E528" s="16" t="s">
        <v>444</v>
      </c>
      <c r="F528" s="16" t="s">
        <v>142</v>
      </c>
      <c r="G528" s="5">
        <v>4339010.7699999996</v>
      </c>
      <c r="H528" s="5">
        <v>500000</v>
      </c>
      <c r="I528" s="5">
        <v>500000</v>
      </c>
    </row>
    <row r="529" spans="1:9" ht="94.5" customHeight="1" x14ac:dyDescent="0.2">
      <c r="A529" s="4" t="s">
        <v>471</v>
      </c>
      <c r="B529" s="16" t="s">
        <v>373</v>
      </c>
      <c r="C529" s="16" t="s">
        <v>138</v>
      </c>
      <c r="D529" s="16" t="s">
        <v>60</v>
      </c>
      <c r="E529" s="16" t="s">
        <v>445</v>
      </c>
      <c r="F529" s="16" t="s">
        <v>16</v>
      </c>
      <c r="G529" s="5">
        <f>G530</f>
        <v>830000</v>
      </c>
      <c r="H529" s="5">
        <f t="shared" ref="H529:I529" si="184">H530</f>
        <v>0</v>
      </c>
      <c r="I529" s="5">
        <f t="shared" si="184"/>
        <v>0</v>
      </c>
    </row>
    <row r="530" spans="1:9" ht="130.5" customHeight="1" x14ac:dyDescent="0.2">
      <c r="A530" s="4" t="s">
        <v>456</v>
      </c>
      <c r="B530" s="16" t="s">
        <v>373</v>
      </c>
      <c r="C530" s="16" t="s">
        <v>138</v>
      </c>
      <c r="D530" s="16" t="s">
        <v>60</v>
      </c>
      <c r="E530" s="16" t="s">
        <v>457</v>
      </c>
      <c r="F530" s="16" t="s">
        <v>16</v>
      </c>
      <c r="G530" s="5">
        <f>G531</f>
        <v>830000</v>
      </c>
      <c r="H530" s="5">
        <f t="shared" ref="H530:I530" si="185">H531</f>
        <v>0</v>
      </c>
      <c r="I530" s="5">
        <f t="shared" si="185"/>
        <v>0</v>
      </c>
    </row>
    <row r="531" spans="1:9" ht="82.5" customHeight="1" x14ac:dyDescent="0.2">
      <c r="A531" s="4" t="s">
        <v>547</v>
      </c>
      <c r="B531" s="16" t="s">
        <v>373</v>
      </c>
      <c r="C531" s="16" t="s">
        <v>138</v>
      </c>
      <c r="D531" s="16" t="s">
        <v>60</v>
      </c>
      <c r="E531" s="16" t="s">
        <v>458</v>
      </c>
      <c r="F531" s="16" t="s">
        <v>16</v>
      </c>
      <c r="G531" s="5">
        <f>G532</f>
        <v>830000</v>
      </c>
      <c r="H531" s="5">
        <f t="shared" ref="H531:I531" si="186">H532</f>
        <v>0</v>
      </c>
      <c r="I531" s="5">
        <f t="shared" si="186"/>
        <v>0</v>
      </c>
    </row>
    <row r="532" spans="1:9" ht="55.5" customHeight="1" x14ac:dyDescent="0.2">
      <c r="A532" s="4" t="s">
        <v>160</v>
      </c>
      <c r="B532" s="16" t="s">
        <v>373</v>
      </c>
      <c r="C532" s="16" t="s">
        <v>138</v>
      </c>
      <c r="D532" s="16" t="s">
        <v>60</v>
      </c>
      <c r="E532" s="16" t="s">
        <v>458</v>
      </c>
      <c r="F532" s="16" t="s">
        <v>163</v>
      </c>
      <c r="G532" s="5">
        <f>G533</f>
        <v>830000</v>
      </c>
      <c r="H532" s="5">
        <f t="shared" ref="H532:I532" si="187">H533</f>
        <v>0</v>
      </c>
      <c r="I532" s="5">
        <f t="shared" si="187"/>
        <v>0</v>
      </c>
    </row>
    <row r="533" spans="1:9" ht="20.25" customHeight="1" x14ac:dyDescent="0.2">
      <c r="A533" s="4" t="s">
        <v>455</v>
      </c>
      <c r="B533" s="16" t="s">
        <v>373</v>
      </c>
      <c r="C533" s="16" t="s">
        <v>138</v>
      </c>
      <c r="D533" s="16" t="s">
        <v>60</v>
      </c>
      <c r="E533" s="16" t="s">
        <v>458</v>
      </c>
      <c r="F533" s="16" t="s">
        <v>162</v>
      </c>
      <c r="G533" s="5">
        <v>830000</v>
      </c>
      <c r="H533" s="5">
        <v>0</v>
      </c>
      <c r="I533" s="5">
        <v>0</v>
      </c>
    </row>
    <row r="534" spans="1:9" ht="52.5" customHeight="1" x14ac:dyDescent="0.2">
      <c r="A534" s="10" t="s">
        <v>100</v>
      </c>
      <c r="B534" s="16" t="s">
        <v>373</v>
      </c>
      <c r="C534" s="11" t="s">
        <v>138</v>
      </c>
      <c r="D534" s="11" t="s">
        <v>60</v>
      </c>
      <c r="E534" s="11" t="s">
        <v>101</v>
      </c>
      <c r="F534" s="11" t="s">
        <v>16</v>
      </c>
      <c r="G534" s="5">
        <f t="shared" ref="G534:I538" si="188">G535</f>
        <v>32050000</v>
      </c>
      <c r="H534" s="5">
        <f t="shared" si="188"/>
        <v>10100000</v>
      </c>
      <c r="I534" s="5">
        <f t="shared" si="188"/>
        <v>10100000</v>
      </c>
    </row>
    <row r="535" spans="1:9" ht="63.75" customHeight="1" x14ac:dyDescent="0.2">
      <c r="A535" s="13" t="s">
        <v>102</v>
      </c>
      <c r="B535" s="16" t="s">
        <v>373</v>
      </c>
      <c r="C535" s="11" t="s">
        <v>138</v>
      </c>
      <c r="D535" s="11" t="s">
        <v>60</v>
      </c>
      <c r="E535" s="11" t="s">
        <v>103</v>
      </c>
      <c r="F535" s="11" t="s">
        <v>16</v>
      </c>
      <c r="G535" s="5">
        <f>G536</f>
        <v>32050000</v>
      </c>
      <c r="H535" s="5">
        <f t="shared" si="188"/>
        <v>10100000</v>
      </c>
      <c r="I535" s="5">
        <f t="shared" si="188"/>
        <v>10100000</v>
      </c>
    </row>
    <row r="536" spans="1:9" ht="20.25" customHeight="1" x14ac:dyDescent="0.2">
      <c r="A536" s="10" t="s">
        <v>104</v>
      </c>
      <c r="B536" s="16" t="s">
        <v>373</v>
      </c>
      <c r="C536" s="11" t="s">
        <v>138</v>
      </c>
      <c r="D536" s="11" t="s">
        <v>60</v>
      </c>
      <c r="E536" s="11" t="s">
        <v>105</v>
      </c>
      <c r="F536" s="11" t="s">
        <v>16</v>
      </c>
      <c r="G536" s="5">
        <f>G537+G540+G543</f>
        <v>32050000</v>
      </c>
      <c r="H536" s="5">
        <f t="shared" ref="H536:I536" si="189">H537+H540+H543</f>
        <v>10100000</v>
      </c>
      <c r="I536" s="5">
        <f t="shared" si="189"/>
        <v>10100000</v>
      </c>
    </row>
    <row r="537" spans="1:9" ht="69" customHeight="1" x14ac:dyDescent="0.2">
      <c r="A537" s="4" t="s">
        <v>303</v>
      </c>
      <c r="B537" s="16" t="s">
        <v>373</v>
      </c>
      <c r="C537" s="11" t="s">
        <v>138</v>
      </c>
      <c r="D537" s="11" t="s">
        <v>60</v>
      </c>
      <c r="E537" s="16" t="s">
        <v>149</v>
      </c>
      <c r="F537" s="11" t="s">
        <v>16</v>
      </c>
      <c r="G537" s="5">
        <f t="shared" si="188"/>
        <v>25750000</v>
      </c>
      <c r="H537" s="5">
        <f t="shared" si="188"/>
        <v>10000000</v>
      </c>
      <c r="I537" s="5">
        <f t="shared" si="188"/>
        <v>10000000</v>
      </c>
    </row>
    <row r="538" spans="1:9" ht="64.5" customHeight="1" x14ac:dyDescent="0.2">
      <c r="A538" s="13" t="s">
        <v>30</v>
      </c>
      <c r="B538" s="16" t="s">
        <v>373</v>
      </c>
      <c r="C538" s="11" t="s">
        <v>138</v>
      </c>
      <c r="D538" s="11" t="s">
        <v>60</v>
      </c>
      <c r="E538" s="16" t="s">
        <v>149</v>
      </c>
      <c r="F538" s="11" t="s">
        <v>31</v>
      </c>
      <c r="G538" s="5">
        <f t="shared" si="188"/>
        <v>25750000</v>
      </c>
      <c r="H538" s="5">
        <f t="shared" si="188"/>
        <v>10000000</v>
      </c>
      <c r="I538" s="5">
        <f t="shared" si="188"/>
        <v>10000000</v>
      </c>
    </row>
    <row r="539" spans="1:9" ht="65.25" customHeight="1" x14ac:dyDescent="0.2">
      <c r="A539" s="10" t="s">
        <v>32</v>
      </c>
      <c r="B539" s="16" t="s">
        <v>373</v>
      </c>
      <c r="C539" s="11" t="s">
        <v>138</v>
      </c>
      <c r="D539" s="11" t="s">
        <v>60</v>
      </c>
      <c r="E539" s="16" t="s">
        <v>149</v>
      </c>
      <c r="F539" s="11" t="s">
        <v>33</v>
      </c>
      <c r="G539" s="14">
        <v>25750000</v>
      </c>
      <c r="H539" s="5">
        <v>10000000</v>
      </c>
      <c r="I539" s="5">
        <v>10000000</v>
      </c>
    </row>
    <row r="540" spans="1:9" ht="63.75" customHeight="1" x14ac:dyDescent="0.2">
      <c r="A540" s="6" t="s">
        <v>204</v>
      </c>
      <c r="B540" s="16" t="s">
        <v>373</v>
      </c>
      <c r="C540" s="11" t="s">
        <v>138</v>
      </c>
      <c r="D540" s="16" t="s">
        <v>60</v>
      </c>
      <c r="E540" s="16" t="s">
        <v>304</v>
      </c>
      <c r="F540" s="11" t="s">
        <v>16</v>
      </c>
      <c r="G540" s="5">
        <f t="shared" ref="G540:I541" si="190">G541</f>
        <v>6300000</v>
      </c>
      <c r="H540" s="5">
        <f t="shared" si="190"/>
        <v>100000</v>
      </c>
      <c r="I540" s="5">
        <f t="shared" si="190"/>
        <v>100000</v>
      </c>
    </row>
    <row r="541" spans="1:9" ht="69.400000000000006" customHeight="1" x14ac:dyDescent="0.2">
      <c r="A541" s="10" t="s">
        <v>30</v>
      </c>
      <c r="B541" s="16" t="s">
        <v>373</v>
      </c>
      <c r="C541" s="11" t="s">
        <v>138</v>
      </c>
      <c r="D541" s="16" t="s">
        <v>60</v>
      </c>
      <c r="E541" s="16" t="s">
        <v>304</v>
      </c>
      <c r="F541" s="11" t="s">
        <v>31</v>
      </c>
      <c r="G541" s="5">
        <f t="shared" si="190"/>
        <v>6300000</v>
      </c>
      <c r="H541" s="5">
        <f t="shared" si="190"/>
        <v>100000</v>
      </c>
      <c r="I541" s="5">
        <f t="shared" si="190"/>
        <v>100000</v>
      </c>
    </row>
    <row r="542" spans="1:9" ht="64.5" customHeight="1" x14ac:dyDescent="0.2">
      <c r="A542" s="10" t="s">
        <v>32</v>
      </c>
      <c r="B542" s="16" t="s">
        <v>373</v>
      </c>
      <c r="C542" s="11" t="s">
        <v>138</v>
      </c>
      <c r="D542" s="16" t="s">
        <v>60</v>
      </c>
      <c r="E542" s="16" t="s">
        <v>304</v>
      </c>
      <c r="F542" s="11" t="s">
        <v>33</v>
      </c>
      <c r="G542" s="14">
        <v>6300000</v>
      </c>
      <c r="H542" s="5">
        <v>100000</v>
      </c>
      <c r="I542" s="5">
        <v>100000</v>
      </c>
    </row>
    <row r="543" spans="1:9" ht="64.5" hidden="1" customHeight="1" x14ac:dyDescent="0.2">
      <c r="A543" s="4" t="s">
        <v>479</v>
      </c>
      <c r="B543" s="16" t="s">
        <v>373</v>
      </c>
      <c r="C543" s="16" t="s">
        <v>138</v>
      </c>
      <c r="D543" s="16" t="s">
        <v>60</v>
      </c>
      <c r="E543" s="16" t="s">
        <v>478</v>
      </c>
      <c r="F543" s="16" t="s">
        <v>16</v>
      </c>
      <c r="G543" s="14">
        <f>G544</f>
        <v>0</v>
      </c>
      <c r="H543" s="14">
        <f t="shared" ref="H543:I544" si="191">H544</f>
        <v>0</v>
      </c>
      <c r="I543" s="14">
        <f t="shared" si="191"/>
        <v>0</v>
      </c>
    </row>
    <row r="544" spans="1:9" ht="23.25" hidden="1" customHeight="1" x14ac:dyDescent="0.2">
      <c r="A544" s="4" t="s">
        <v>41</v>
      </c>
      <c r="B544" s="16" t="s">
        <v>373</v>
      </c>
      <c r="C544" s="16" t="s">
        <v>138</v>
      </c>
      <c r="D544" s="16" t="s">
        <v>60</v>
      </c>
      <c r="E544" s="16" t="s">
        <v>478</v>
      </c>
      <c r="F544" s="16" t="s">
        <v>42</v>
      </c>
      <c r="G544" s="14">
        <f>G545</f>
        <v>0</v>
      </c>
      <c r="H544" s="14">
        <f t="shared" si="191"/>
        <v>0</v>
      </c>
      <c r="I544" s="14">
        <f t="shared" si="191"/>
        <v>0</v>
      </c>
    </row>
    <row r="545" spans="1:9" ht="103.5" hidden="1" customHeight="1" x14ac:dyDescent="0.2">
      <c r="A545" s="4" t="s">
        <v>267</v>
      </c>
      <c r="B545" s="16" t="s">
        <v>373</v>
      </c>
      <c r="C545" s="16" t="s">
        <v>138</v>
      </c>
      <c r="D545" s="16" t="s">
        <v>60</v>
      </c>
      <c r="E545" s="16" t="s">
        <v>478</v>
      </c>
      <c r="F545" s="16" t="s">
        <v>142</v>
      </c>
      <c r="G545" s="14"/>
      <c r="H545" s="5"/>
      <c r="I545" s="5"/>
    </row>
    <row r="546" spans="1:9" ht="21" customHeight="1" x14ac:dyDescent="0.2">
      <c r="A546" s="2" t="s">
        <v>224</v>
      </c>
      <c r="B546" s="17" t="s">
        <v>373</v>
      </c>
      <c r="C546" s="17" t="s">
        <v>138</v>
      </c>
      <c r="D546" s="17" t="s">
        <v>74</v>
      </c>
      <c r="E546" s="17" t="s">
        <v>15</v>
      </c>
      <c r="F546" s="17" t="s">
        <v>16</v>
      </c>
      <c r="G546" s="3">
        <f>G547+G564+G569</f>
        <v>184934175.55000001</v>
      </c>
      <c r="H546" s="3">
        <f>H547+H564+H569</f>
        <v>37381425.090000004</v>
      </c>
      <c r="I546" s="3">
        <f>I547+I564+I569</f>
        <v>37381425.090000004</v>
      </c>
    </row>
    <row r="547" spans="1:9" ht="116.25" customHeight="1" x14ac:dyDescent="0.2">
      <c r="A547" s="4" t="s">
        <v>472</v>
      </c>
      <c r="B547" s="16" t="s">
        <v>373</v>
      </c>
      <c r="C547" s="16" t="s">
        <v>138</v>
      </c>
      <c r="D547" s="16" t="s">
        <v>74</v>
      </c>
      <c r="E547" s="16" t="s">
        <v>305</v>
      </c>
      <c r="F547" s="16" t="s">
        <v>16</v>
      </c>
      <c r="G547" s="5">
        <f>G548+G553</f>
        <v>29579583.550000001</v>
      </c>
      <c r="H547" s="5">
        <f>H548+H553</f>
        <v>17131425.09</v>
      </c>
      <c r="I547" s="5">
        <f>I548+I553</f>
        <v>17131425.09</v>
      </c>
    </row>
    <row r="548" spans="1:9" ht="95.25" customHeight="1" x14ac:dyDescent="0.2">
      <c r="A548" s="6" t="s">
        <v>473</v>
      </c>
      <c r="B548" s="16" t="s">
        <v>373</v>
      </c>
      <c r="C548" s="16" t="s">
        <v>138</v>
      </c>
      <c r="D548" s="16" t="s">
        <v>74</v>
      </c>
      <c r="E548" s="16" t="s">
        <v>306</v>
      </c>
      <c r="F548" s="16" t="s">
        <v>16</v>
      </c>
      <c r="G548" s="5">
        <f>G549</f>
        <v>6718116.0599999996</v>
      </c>
      <c r="H548" s="5">
        <f t="shared" ref="H548:I549" si="192">H549</f>
        <v>100000</v>
      </c>
      <c r="I548" s="5">
        <f t="shared" si="192"/>
        <v>100000</v>
      </c>
    </row>
    <row r="549" spans="1:9" ht="85.5" customHeight="1" x14ac:dyDescent="0.2">
      <c r="A549" s="6" t="s">
        <v>307</v>
      </c>
      <c r="B549" s="16" t="s">
        <v>373</v>
      </c>
      <c r="C549" s="16" t="s">
        <v>138</v>
      </c>
      <c r="D549" s="16" t="s">
        <v>74</v>
      </c>
      <c r="E549" s="16" t="s">
        <v>308</v>
      </c>
      <c r="F549" s="16" t="s">
        <v>16</v>
      </c>
      <c r="G549" s="5">
        <f>G550</f>
        <v>6718116.0599999996</v>
      </c>
      <c r="H549" s="5">
        <f t="shared" si="192"/>
        <v>100000</v>
      </c>
      <c r="I549" s="5">
        <f t="shared" si="192"/>
        <v>100000</v>
      </c>
    </row>
    <row r="550" spans="1:9" ht="66.75" customHeight="1" x14ac:dyDescent="0.2">
      <c r="A550" s="6" t="s">
        <v>508</v>
      </c>
      <c r="B550" s="16" t="s">
        <v>373</v>
      </c>
      <c r="C550" s="16" t="s">
        <v>138</v>
      </c>
      <c r="D550" s="16" t="s">
        <v>74</v>
      </c>
      <c r="E550" s="16" t="s">
        <v>364</v>
      </c>
      <c r="F550" s="16" t="s">
        <v>16</v>
      </c>
      <c r="G550" s="5">
        <f>G551</f>
        <v>6718116.0599999996</v>
      </c>
      <c r="H550" s="5">
        <f t="shared" ref="H550:I550" si="193">H551</f>
        <v>100000</v>
      </c>
      <c r="I550" s="5">
        <f t="shared" si="193"/>
        <v>100000</v>
      </c>
    </row>
    <row r="551" spans="1:9" ht="70.5" customHeight="1" x14ac:dyDescent="0.2">
      <c r="A551" s="6" t="s">
        <v>30</v>
      </c>
      <c r="B551" s="16" t="s">
        <v>373</v>
      </c>
      <c r="C551" s="16" t="s">
        <v>138</v>
      </c>
      <c r="D551" s="16" t="s">
        <v>74</v>
      </c>
      <c r="E551" s="16" t="s">
        <v>364</v>
      </c>
      <c r="F551" s="16" t="s">
        <v>31</v>
      </c>
      <c r="G551" s="5">
        <f>G552</f>
        <v>6718116.0599999996</v>
      </c>
      <c r="H551" s="5">
        <f t="shared" ref="H551:I551" si="194">H552</f>
        <v>100000</v>
      </c>
      <c r="I551" s="5">
        <f t="shared" si="194"/>
        <v>100000</v>
      </c>
    </row>
    <row r="552" spans="1:9" ht="70.5" customHeight="1" x14ac:dyDescent="0.2">
      <c r="A552" s="6" t="s">
        <v>32</v>
      </c>
      <c r="B552" s="16" t="s">
        <v>373</v>
      </c>
      <c r="C552" s="16" t="s">
        <v>138</v>
      </c>
      <c r="D552" s="16" t="s">
        <v>74</v>
      </c>
      <c r="E552" s="16" t="s">
        <v>364</v>
      </c>
      <c r="F552" s="16" t="s">
        <v>33</v>
      </c>
      <c r="G552" s="5">
        <v>6718116.0599999996</v>
      </c>
      <c r="H552" s="5">
        <v>100000</v>
      </c>
      <c r="I552" s="5">
        <v>100000</v>
      </c>
    </row>
    <row r="553" spans="1:9" ht="81" customHeight="1" x14ac:dyDescent="0.2">
      <c r="A553" s="6" t="s">
        <v>474</v>
      </c>
      <c r="B553" s="16" t="s">
        <v>373</v>
      </c>
      <c r="C553" s="16" t="s">
        <v>138</v>
      </c>
      <c r="D553" s="16" t="s">
        <v>74</v>
      </c>
      <c r="E553" s="16" t="s">
        <v>309</v>
      </c>
      <c r="F553" s="16" t="s">
        <v>16</v>
      </c>
      <c r="G553" s="5">
        <f>G554</f>
        <v>22861467.490000002</v>
      </c>
      <c r="H553" s="5">
        <f t="shared" ref="H553:I553" si="195">H554</f>
        <v>17031425.09</v>
      </c>
      <c r="I553" s="5">
        <f t="shared" si="195"/>
        <v>17031425.09</v>
      </c>
    </row>
    <row r="554" spans="1:9" ht="96.75" customHeight="1" x14ac:dyDescent="0.2">
      <c r="A554" s="6" t="s">
        <v>310</v>
      </c>
      <c r="B554" s="16" t="s">
        <v>373</v>
      </c>
      <c r="C554" s="16" t="s">
        <v>138</v>
      </c>
      <c r="D554" s="16" t="s">
        <v>74</v>
      </c>
      <c r="E554" s="16" t="s">
        <v>311</v>
      </c>
      <c r="F554" s="16" t="s">
        <v>16</v>
      </c>
      <c r="G554" s="5">
        <f>G561+G555+G558</f>
        <v>22861467.490000002</v>
      </c>
      <c r="H554" s="5">
        <f t="shared" ref="H554:I554" si="196">H561+H555+H558</f>
        <v>17031425.09</v>
      </c>
      <c r="I554" s="5">
        <f t="shared" si="196"/>
        <v>17031425.09</v>
      </c>
    </row>
    <row r="555" spans="1:9" ht="81.75" customHeight="1" x14ac:dyDescent="0.2">
      <c r="A555" s="4" t="s">
        <v>548</v>
      </c>
      <c r="B555" s="16" t="s">
        <v>373</v>
      </c>
      <c r="C555" s="16" t="s">
        <v>138</v>
      </c>
      <c r="D555" s="16" t="s">
        <v>74</v>
      </c>
      <c r="E555" s="16" t="s">
        <v>528</v>
      </c>
      <c r="F555" s="16" t="s">
        <v>16</v>
      </c>
      <c r="G555" s="5">
        <f>G556</f>
        <v>3000000</v>
      </c>
      <c r="H555" s="5">
        <f t="shared" ref="H555:I556" si="197">H556</f>
        <v>0</v>
      </c>
      <c r="I555" s="5">
        <f t="shared" si="197"/>
        <v>0</v>
      </c>
    </row>
    <row r="556" spans="1:9" ht="69.75" customHeight="1" x14ac:dyDescent="0.2">
      <c r="A556" s="6" t="s">
        <v>30</v>
      </c>
      <c r="B556" s="16" t="s">
        <v>373</v>
      </c>
      <c r="C556" s="16" t="s">
        <v>138</v>
      </c>
      <c r="D556" s="16" t="s">
        <v>74</v>
      </c>
      <c r="E556" s="16" t="s">
        <v>528</v>
      </c>
      <c r="F556" s="16" t="s">
        <v>31</v>
      </c>
      <c r="G556" s="5">
        <f>G557</f>
        <v>3000000</v>
      </c>
      <c r="H556" s="5">
        <f t="shared" si="197"/>
        <v>0</v>
      </c>
      <c r="I556" s="5">
        <f t="shared" si="197"/>
        <v>0</v>
      </c>
    </row>
    <row r="557" spans="1:9" ht="69.75" customHeight="1" x14ac:dyDescent="0.2">
      <c r="A557" s="6" t="s">
        <v>32</v>
      </c>
      <c r="B557" s="16" t="s">
        <v>373</v>
      </c>
      <c r="C557" s="16" t="s">
        <v>138</v>
      </c>
      <c r="D557" s="16" t="s">
        <v>74</v>
      </c>
      <c r="E557" s="16" t="s">
        <v>528</v>
      </c>
      <c r="F557" s="16" t="s">
        <v>33</v>
      </c>
      <c r="G557" s="5">
        <v>3000000</v>
      </c>
      <c r="H557" s="5">
        <v>0</v>
      </c>
      <c r="I557" s="5">
        <v>0</v>
      </c>
    </row>
    <row r="558" spans="1:9" ht="84" customHeight="1" x14ac:dyDescent="0.2">
      <c r="A558" s="4" t="s">
        <v>549</v>
      </c>
      <c r="B558" s="16" t="s">
        <v>373</v>
      </c>
      <c r="C558" s="16" t="s">
        <v>138</v>
      </c>
      <c r="D558" s="16" t="s">
        <v>74</v>
      </c>
      <c r="E558" s="16" t="s">
        <v>529</v>
      </c>
      <c r="F558" s="16" t="s">
        <v>16</v>
      </c>
      <c r="G558" s="5">
        <f>G559</f>
        <v>3030303.03</v>
      </c>
      <c r="H558" s="5">
        <f t="shared" ref="H558:I559" si="198">H559</f>
        <v>0</v>
      </c>
      <c r="I558" s="5">
        <f t="shared" si="198"/>
        <v>0</v>
      </c>
    </row>
    <row r="559" spans="1:9" ht="69.75" customHeight="1" x14ac:dyDescent="0.2">
      <c r="A559" s="6" t="s">
        <v>30</v>
      </c>
      <c r="B559" s="16" t="s">
        <v>373</v>
      </c>
      <c r="C559" s="16" t="s">
        <v>138</v>
      </c>
      <c r="D559" s="16" t="s">
        <v>74</v>
      </c>
      <c r="E559" s="16" t="s">
        <v>529</v>
      </c>
      <c r="F559" s="16" t="s">
        <v>31</v>
      </c>
      <c r="G559" s="5">
        <f>G560</f>
        <v>3030303.03</v>
      </c>
      <c r="H559" s="5">
        <f t="shared" si="198"/>
        <v>0</v>
      </c>
      <c r="I559" s="5">
        <f t="shared" si="198"/>
        <v>0</v>
      </c>
    </row>
    <row r="560" spans="1:9" ht="69.75" customHeight="1" x14ac:dyDescent="0.2">
      <c r="A560" s="6" t="s">
        <v>32</v>
      </c>
      <c r="B560" s="16" t="s">
        <v>373</v>
      </c>
      <c r="C560" s="16" t="s">
        <v>138</v>
      </c>
      <c r="D560" s="16" t="s">
        <v>74</v>
      </c>
      <c r="E560" s="16" t="s">
        <v>529</v>
      </c>
      <c r="F560" s="16" t="s">
        <v>33</v>
      </c>
      <c r="G560" s="5">
        <v>3030303.03</v>
      </c>
      <c r="H560" s="5">
        <v>0</v>
      </c>
      <c r="I560" s="5">
        <v>0</v>
      </c>
    </row>
    <row r="561" spans="1:9" ht="65.25" customHeight="1" x14ac:dyDescent="0.2">
      <c r="A561" s="6" t="s">
        <v>550</v>
      </c>
      <c r="B561" s="16" t="s">
        <v>373</v>
      </c>
      <c r="C561" s="16" t="s">
        <v>138</v>
      </c>
      <c r="D561" s="16" t="s">
        <v>74</v>
      </c>
      <c r="E561" s="16" t="s">
        <v>312</v>
      </c>
      <c r="F561" s="16" t="s">
        <v>16</v>
      </c>
      <c r="G561" s="5">
        <f>G562</f>
        <v>16831164.460000001</v>
      </c>
      <c r="H561" s="5">
        <f t="shared" ref="H561:I562" si="199">H562</f>
        <v>17031425.09</v>
      </c>
      <c r="I561" s="5">
        <f t="shared" si="199"/>
        <v>17031425.09</v>
      </c>
    </row>
    <row r="562" spans="1:9" ht="70.5" customHeight="1" x14ac:dyDescent="0.2">
      <c r="A562" s="6" t="s">
        <v>30</v>
      </c>
      <c r="B562" s="16" t="s">
        <v>373</v>
      </c>
      <c r="C562" s="16" t="s">
        <v>138</v>
      </c>
      <c r="D562" s="16" t="s">
        <v>74</v>
      </c>
      <c r="E562" s="16" t="s">
        <v>312</v>
      </c>
      <c r="F562" s="16" t="s">
        <v>31</v>
      </c>
      <c r="G562" s="5">
        <f>G563</f>
        <v>16831164.460000001</v>
      </c>
      <c r="H562" s="5">
        <f t="shared" si="199"/>
        <v>17031425.09</v>
      </c>
      <c r="I562" s="5">
        <f t="shared" si="199"/>
        <v>17031425.09</v>
      </c>
    </row>
    <row r="563" spans="1:9" ht="68.25" customHeight="1" x14ac:dyDescent="0.2">
      <c r="A563" s="6" t="s">
        <v>32</v>
      </c>
      <c r="B563" s="16" t="s">
        <v>373</v>
      </c>
      <c r="C563" s="16" t="s">
        <v>138</v>
      </c>
      <c r="D563" s="16" t="s">
        <v>74</v>
      </c>
      <c r="E563" s="16" t="s">
        <v>312</v>
      </c>
      <c r="F563" s="16" t="s">
        <v>33</v>
      </c>
      <c r="G563" s="5">
        <v>16831164.460000001</v>
      </c>
      <c r="H563" s="5">
        <v>17031425.09</v>
      </c>
      <c r="I563" s="5">
        <v>17031425.09</v>
      </c>
    </row>
    <row r="564" spans="1:9" ht="68.25" customHeight="1" x14ac:dyDescent="0.2">
      <c r="A564" s="6" t="s">
        <v>446</v>
      </c>
      <c r="B564" s="16" t="s">
        <v>373</v>
      </c>
      <c r="C564" s="16" t="s">
        <v>138</v>
      </c>
      <c r="D564" s="16" t="s">
        <v>74</v>
      </c>
      <c r="E564" s="16" t="s">
        <v>447</v>
      </c>
      <c r="F564" s="16" t="s">
        <v>16</v>
      </c>
      <c r="G564" s="5">
        <f>G565</f>
        <v>79439592</v>
      </c>
      <c r="H564" s="5">
        <f t="shared" ref="H564:I565" si="200">H565</f>
        <v>0</v>
      </c>
      <c r="I564" s="5">
        <f t="shared" si="200"/>
        <v>0</v>
      </c>
    </row>
    <row r="565" spans="1:9" ht="68.25" customHeight="1" x14ac:dyDescent="0.2">
      <c r="A565" s="6" t="s">
        <v>448</v>
      </c>
      <c r="B565" s="16" t="s">
        <v>373</v>
      </c>
      <c r="C565" s="16" t="s">
        <v>138</v>
      </c>
      <c r="D565" s="16" t="s">
        <v>74</v>
      </c>
      <c r="E565" s="16" t="s">
        <v>449</v>
      </c>
      <c r="F565" s="16" t="s">
        <v>16</v>
      </c>
      <c r="G565" s="5">
        <f>G566</f>
        <v>79439592</v>
      </c>
      <c r="H565" s="5">
        <f t="shared" si="200"/>
        <v>0</v>
      </c>
      <c r="I565" s="5">
        <f t="shared" si="200"/>
        <v>0</v>
      </c>
    </row>
    <row r="566" spans="1:9" ht="81.75" customHeight="1" x14ac:dyDescent="0.2">
      <c r="A566" s="6" t="s">
        <v>551</v>
      </c>
      <c r="B566" s="16" t="s">
        <v>373</v>
      </c>
      <c r="C566" s="16" t="s">
        <v>138</v>
      </c>
      <c r="D566" s="16" t="s">
        <v>74</v>
      </c>
      <c r="E566" s="16" t="s">
        <v>487</v>
      </c>
      <c r="F566" s="16" t="s">
        <v>16</v>
      </c>
      <c r="G566" s="5">
        <f>G567</f>
        <v>79439592</v>
      </c>
      <c r="H566" s="5">
        <f t="shared" ref="H566:I567" si="201">H567</f>
        <v>0</v>
      </c>
      <c r="I566" s="5">
        <f t="shared" si="201"/>
        <v>0</v>
      </c>
    </row>
    <row r="567" spans="1:9" ht="68.25" customHeight="1" x14ac:dyDescent="0.2">
      <c r="A567" s="6" t="s">
        <v>30</v>
      </c>
      <c r="B567" s="16" t="s">
        <v>373</v>
      </c>
      <c r="C567" s="16" t="s">
        <v>138</v>
      </c>
      <c r="D567" s="16" t="s">
        <v>74</v>
      </c>
      <c r="E567" s="16" t="s">
        <v>487</v>
      </c>
      <c r="F567" s="16" t="s">
        <v>31</v>
      </c>
      <c r="G567" s="5">
        <f>G568</f>
        <v>79439592</v>
      </c>
      <c r="H567" s="5">
        <f t="shared" si="201"/>
        <v>0</v>
      </c>
      <c r="I567" s="5">
        <f t="shared" si="201"/>
        <v>0</v>
      </c>
    </row>
    <row r="568" spans="1:9" ht="68.25" customHeight="1" x14ac:dyDescent="0.2">
      <c r="A568" s="6" t="s">
        <v>32</v>
      </c>
      <c r="B568" s="16" t="s">
        <v>373</v>
      </c>
      <c r="C568" s="16" t="s">
        <v>138</v>
      </c>
      <c r="D568" s="16" t="s">
        <v>74</v>
      </c>
      <c r="E568" s="16" t="s">
        <v>487</v>
      </c>
      <c r="F568" s="16" t="s">
        <v>33</v>
      </c>
      <c r="G568" s="5">
        <v>79439592</v>
      </c>
      <c r="H568" s="5">
        <v>0</v>
      </c>
      <c r="I568" s="5">
        <v>0</v>
      </c>
    </row>
    <row r="569" spans="1:9" ht="49.5" customHeight="1" x14ac:dyDescent="0.2">
      <c r="A569" s="10" t="s">
        <v>100</v>
      </c>
      <c r="B569" s="16" t="s">
        <v>373</v>
      </c>
      <c r="C569" s="11" t="s">
        <v>138</v>
      </c>
      <c r="D569" s="16" t="s">
        <v>74</v>
      </c>
      <c r="E569" s="11" t="s">
        <v>101</v>
      </c>
      <c r="F569" s="11" t="s">
        <v>16</v>
      </c>
      <c r="G569" s="5">
        <f>G570</f>
        <v>75915000</v>
      </c>
      <c r="H569" s="5">
        <f t="shared" ref="H569:I569" si="202">H570</f>
        <v>20250000</v>
      </c>
      <c r="I569" s="5">
        <f t="shared" si="202"/>
        <v>20250000</v>
      </c>
    </row>
    <row r="570" spans="1:9" ht="65.25" customHeight="1" x14ac:dyDescent="0.2">
      <c r="A570" s="10" t="s">
        <v>102</v>
      </c>
      <c r="B570" s="16" t="s">
        <v>373</v>
      </c>
      <c r="C570" s="11" t="s">
        <v>138</v>
      </c>
      <c r="D570" s="16" t="s">
        <v>74</v>
      </c>
      <c r="E570" s="11" t="s">
        <v>103</v>
      </c>
      <c r="F570" s="11" t="s">
        <v>16</v>
      </c>
      <c r="G570" s="5">
        <f t="shared" ref="G570:I573" si="203">G571</f>
        <v>75915000</v>
      </c>
      <c r="H570" s="5">
        <f t="shared" si="203"/>
        <v>20250000</v>
      </c>
      <c r="I570" s="5">
        <f t="shared" si="203"/>
        <v>20250000</v>
      </c>
    </row>
    <row r="571" spans="1:9" ht="24" customHeight="1" x14ac:dyDescent="0.2">
      <c r="A571" s="13" t="s">
        <v>104</v>
      </c>
      <c r="B571" s="16" t="s">
        <v>373</v>
      </c>
      <c r="C571" s="11" t="s">
        <v>138</v>
      </c>
      <c r="D571" s="16" t="s">
        <v>74</v>
      </c>
      <c r="E571" s="11" t="s">
        <v>105</v>
      </c>
      <c r="F571" s="11" t="s">
        <v>16</v>
      </c>
      <c r="G571" s="5">
        <f>G572+G575+G578+G581+G584+G587</f>
        <v>75915000</v>
      </c>
      <c r="H571" s="5">
        <f t="shared" ref="H571:I571" si="204">H572+H575+H578+H581+H584+H587</f>
        <v>20250000</v>
      </c>
      <c r="I571" s="5">
        <f t="shared" si="204"/>
        <v>20250000</v>
      </c>
    </row>
    <row r="572" spans="1:9" ht="64.5" customHeight="1" x14ac:dyDescent="0.2">
      <c r="A572" s="4" t="s">
        <v>313</v>
      </c>
      <c r="B572" s="16" t="s">
        <v>373</v>
      </c>
      <c r="C572" s="11" t="s">
        <v>138</v>
      </c>
      <c r="D572" s="16" t="s">
        <v>74</v>
      </c>
      <c r="E572" s="16" t="s">
        <v>314</v>
      </c>
      <c r="F572" s="11" t="s">
        <v>16</v>
      </c>
      <c r="G572" s="5">
        <f t="shared" si="203"/>
        <v>2000000</v>
      </c>
      <c r="H572" s="5">
        <f t="shared" si="203"/>
        <v>300000</v>
      </c>
      <c r="I572" s="5">
        <f t="shared" si="203"/>
        <v>300000</v>
      </c>
    </row>
    <row r="573" spans="1:9" ht="70.5" customHeight="1" x14ac:dyDescent="0.2">
      <c r="A573" s="4" t="s">
        <v>30</v>
      </c>
      <c r="B573" s="16" t="s">
        <v>373</v>
      </c>
      <c r="C573" s="11" t="s">
        <v>138</v>
      </c>
      <c r="D573" s="16" t="s">
        <v>74</v>
      </c>
      <c r="E573" s="16" t="s">
        <v>314</v>
      </c>
      <c r="F573" s="16" t="s">
        <v>31</v>
      </c>
      <c r="G573" s="5">
        <f t="shared" si="203"/>
        <v>2000000</v>
      </c>
      <c r="H573" s="5">
        <f t="shared" si="203"/>
        <v>300000</v>
      </c>
      <c r="I573" s="5">
        <f t="shared" si="203"/>
        <v>300000</v>
      </c>
    </row>
    <row r="574" spans="1:9" ht="69" customHeight="1" x14ac:dyDescent="0.2">
      <c r="A574" s="6" t="s">
        <v>32</v>
      </c>
      <c r="B574" s="16" t="s">
        <v>373</v>
      </c>
      <c r="C574" s="11" t="s">
        <v>138</v>
      </c>
      <c r="D574" s="16" t="s">
        <v>74</v>
      </c>
      <c r="E574" s="16" t="s">
        <v>314</v>
      </c>
      <c r="F574" s="16" t="s">
        <v>33</v>
      </c>
      <c r="G574" s="14">
        <v>2000000</v>
      </c>
      <c r="H574" s="5">
        <v>300000</v>
      </c>
      <c r="I574" s="5">
        <v>300000</v>
      </c>
    </row>
    <row r="575" spans="1:9" ht="82.5" customHeight="1" x14ac:dyDescent="0.2">
      <c r="A575" s="6" t="s">
        <v>315</v>
      </c>
      <c r="B575" s="16" t="s">
        <v>373</v>
      </c>
      <c r="C575" s="16" t="s">
        <v>138</v>
      </c>
      <c r="D575" s="16" t="s">
        <v>74</v>
      </c>
      <c r="E575" s="16" t="s">
        <v>152</v>
      </c>
      <c r="F575" s="16" t="s">
        <v>16</v>
      </c>
      <c r="G575" s="14">
        <f>G576</f>
        <v>3600000</v>
      </c>
      <c r="H575" s="14">
        <f t="shared" ref="H575:I576" si="205">H576</f>
        <v>450000</v>
      </c>
      <c r="I575" s="14">
        <f t="shared" si="205"/>
        <v>450000</v>
      </c>
    </row>
    <row r="576" spans="1:9" ht="69" customHeight="1" x14ac:dyDescent="0.2">
      <c r="A576" s="6" t="s">
        <v>30</v>
      </c>
      <c r="B576" s="16" t="s">
        <v>373</v>
      </c>
      <c r="C576" s="16" t="s">
        <v>138</v>
      </c>
      <c r="D576" s="16" t="s">
        <v>74</v>
      </c>
      <c r="E576" s="16" t="s">
        <v>152</v>
      </c>
      <c r="F576" s="16" t="s">
        <v>31</v>
      </c>
      <c r="G576" s="14">
        <f>G577</f>
        <v>3600000</v>
      </c>
      <c r="H576" s="14">
        <f t="shared" si="205"/>
        <v>450000</v>
      </c>
      <c r="I576" s="14">
        <f t="shared" si="205"/>
        <v>450000</v>
      </c>
    </row>
    <row r="577" spans="1:9" ht="69" customHeight="1" x14ac:dyDescent="0.2">
      <c r="A577" s="6" t="s">
        <v>32</v>
      </c>
      <c r="B577" s="16" t="s">
        <v>373</v>
      </c>
      <c r="C577" s="16" t="s">
        <v>138</v>
      </c>
      <c r="D577" s="16" t="s">
        <v>74</v>
      </c>
      <c r="E577" s="16" t="s">
        <v>152</v>
      </c>
      <c r="F577" s="16" t="s">
        <v>33</v>
      </c>
      <c r="G577" s="14">
        <v>3600000</v>
      </c>
      <c r="H577" s="5">
        <v>450000</v>
      </c>
      <c r="I577" s="5">
        <v>450000</v>
      </c>
    </row>
    <row r="578" spans="1:9" ht="27" customHeight="1" x14ac:dyDescent="0.2">
      <c r="A578" s="6" t="s">
        <v>316</v>
      </c>
      <c r="B578" s="16" t="s">
        <v>373</v>
      </c>
      <c r="C578" s="16" t="s">
        <v>138</v>
      </c>
      <c r="D578" s="16" t="s">
        <v>74</v>
      </c>
      <c r="E578" s="16" t="s">
        <v>146</v>
      </c>
      <c r="F578" s="16" t="s">
        <v>16</v>
      </c>
      <c r="G578" s="14">
        <f>G579</f>
        <v>15580000</v>
      </c>
      <c r="H578" s="14">
        <f t="shared" ref="H578:I579" si="206">H579</f>
        <v>9500000</v>
      </c>
      <c r="I578" s="14">
        <f t="shared" si="206"/>
        <v>9500000</v>
      </c>
    </row>
    <row r="579" spans="1:9" ht="69" customHeight="1" x14ac:dyDescent="0.2">
      <c r="A579" s="6" t="s">
        <v>30</v>
      </c>
      <c r="B579" s="16" t="s">
        <v>373</v>
      </c>
      <c r="C579" s="16" t="s">
        <v>138</v>
      </c>
      <c r="D579" s="16" t="s">
        <v>74</v>
      </c>
      <c r="E579" s="16" t="s">
        <v>146</v>
      </c>
      <c r="F579" s="16" t="s">
        <v>31</v>
      </c>
      <c r="G579" s="14">
        <f>G580</f>
        <v>15580000</v>
      </c>
      <c r="H579" s="14">
        <f t="shared" si="206"/>
        <v>9500000</v>
      </c>
      <c r="I579" s="14">
        <f t="shared" si="206"/>
        <v>9500000</v>
      </c>
    </row>
    <row r="580" spans="1:9" ht="69" customHeight="1" x14ac:dyDescent="0.2">
      <c r="A580" s="6" t="s">
        <v>32</v>
      </c>
      <c r="B580" s="16" t="s">
        <v>373</v>
      </c>
      <c r="C580" s="16" t="s">
        <v>138</v>
      </c>
      <c r="D580" s="16" t="s">
        <v>74</v>
      </c>
      <c r="E580" s="16" t="s">
        <v>146</v>
      </c>
      <c r="F580" s="16" t="s">
        <v>33</v>
      </c>
      <c r="G580" s="14">
        <v>15580000</v>
      </c>
      <c r="H580" s="5">
        <v>9500000</v>
      </c>
      <c r="I580" s="5">
        <v>9500000</v>
      </c>
    </row>
    <row r="581" spans="1:9" ht="24.75" customHeight="1" x14ac:dyDescent="0.2">
      <c r="A581" s="6" t="s">
        <v>317</v>
      </c>
      <c r="B581" s="16" t="s">
        <v>373</v>
      </c>
      <c r="C581" s="16" t="s">
        <v>138</v>
      </c>
      <c r="D581" s="16" t="s">
        <v>74</v>
      </c>
      <c r="E581" s="16" t="s">
        <v>318</v>
      </c>
      <c r="F581" s="16" t="s">
        <v>16</v>
      </c>
      <c r="G581" s="14">
        <f>G582</f>
        <v>4100000</v>
      </c>
      <c r="H581" s="14">
        <f t="shared" ref="H581:I582" si="207">H582</f>
        <v>0</v>
      </c>
      <c r="I581" s="14">
        <f t="shared" si="207"/>
        <v>0</v>
      </c>
    </row>
    <row r="582" spans="1:9" ht="69" customHeight="1" x14ac:dyDescent="0.2">
      <c r="A582" s="6" t="s">
        <v>30</v>
      </c>
      <c r="B582" s="16" t="s">
        <v>373</v>
      </c>
      <c r="C582" s="16" t="s">
        <v>138</v>
      </c>
      <c r="D582" s="16" t="s">
        <v>74</v>
      </c>
      <c r="E582" s="16" t="s">
        <v>318</v>
      </c>
      <c r="F582" s="16" t="s">
        <v>31</v>
      </c>
      <c r="G582" s="14">
        <f>G583</f>
        <v>4100000</v>
      </c>
      <c r="H582" s="14">
        <f t="shared" si="207"/>
        <v>0</v>
      </c>
      <c r="I582" s="14">
        <f t="shared" si="207"/>
        <v>0</v>
      </c>
    </row>
    <row r="583" spans="1:9" ht="69" customHeight="1" x14ac:dyDescent="0.2">
      <c r="A583" s="6" t="s">
        <v>32</v>
      </c>
      <c r="B583" s="16" t="s">
        <v>373</v>
      </c>
      <c r="C583" s="16" t="s">
        <v>138</v>
      </c>
      <c r="D583" s="16" t="s">
        <v>74</v>
      </c>
      <c r="E583" s="16" t="s">
        <v>318</v>
      </c>
      <c r="F583" s="16" t="s">
        <v>33</v>
      </c>
      <c r="G583" s="14">
        <v>4100000</v>
      </c>
      <c r="H583" s="5">
        <v>0</v>
      </c>
      <c r="I583" s="5">
        <v>0</v>
      </c>
    </row>
    <row r="584" spans="1:9" ht="37.5" customHeight="1" x14ac:dyDescent="0.2">
      <c r="A584" s="6" t="s">
        <v>319</v>
      </c>
      <c r="B584" s="16" t="s">
        <v>373</v>
      </c>
      <c r="C584" s="16" t="s">
        <v>138</v>
      </c>
      <c r="D584" s="16" t="s">
        <v>74</v>
      </c>
      <c r="E584" s="16" t="s">
        <v>320</v>
      </c>
      <c r="F584" s="16" t="s">
        <v>16</v>
      </c>
      <c r="G584" s="14">
        <f>G585</f>
        <v>50635000</v>
      </c>
      <c r="H584" s="14">
        <f t="shared" ref="H584:I585" si="208">H585</f>
        <v>10000000</v>
      </c>
      <c r="I584" s="14">
        <f t="shared" si="208"/>
        <v>10000000</v>
      </c>
    </row>
    <row r="585" spans="1:9" ht="69" customHeight="1" x14ac:dyDescent="0.2">
      <c r="A585" s="6" t="s">
        <v>30</v>
      </c>
      <c r="B585" s="16" t="s">
        <v>373</v>
      </c>
      <c r="C585" s="16" t="s">
        <v>138</v>
      </c>
      <c r="D585" s="16" t="s">
        <v>74</v>
      </c>
      <c r="E585" s="16" t="s">
        <v>320</v>
      </c>
      <c r="F585" s="16" t="s">
        <v>31</v>
      </c>
      <c r="G585" s="14">
        <f>G586</f>
        <v>50635000</v>
      </c>
      <c r="H585" s="14">
        <f t="shared" si="208"/>
        <v>10000000</v>
      </c>
      <c r="I585" s="14">
        <f t="shared" si="208"/>
        <v>10000000</v>
      </c>
    </row>
    <row r="586" spans="1:9" ht="69" customHeight="1" x14ac:dyDescent="0.2">
      <c r="A586" s="6" t="s">
        <v>32</v>
      </c>
      <c r="B586" s="16" t="s">
        <v>373</v>
      </c>
      <c r="C586" s="16" t="s">
        <v>138</v>
      </c>
      <c r="D586" s="16" t="s">
        <v>74</v>
      </c>
      <c r="E586" s="16" t="s">
        <v>320</v>
      </c>
      <c r="F586" s="16" t="s">
        <v>33</v>
      </c>
      <c r="G586" s="14">
        <v>50635000</v>
      </c>
      <c r="H586" s="5">
        <v>10000000</v>
      </c>
      <c r="I586" s="5">
        <v>10000000</v>
      </c>
    </row>
    <row r="587" spans="1:9" ht="87.75" hidden="1" customHeight="1" x14ac:dyDescent="0.2">
      <c r="A587" s="6" t="s">
        <v>451</v>
      </c>
      <c r="B587" s="16" t="s">
        <v>373</v>
      </c>
      <c r="C587" s="16" t="s">
        <v>138</v>
      </c>
      <c r="D587" s="16" t="s">
        <v>74</v>
      </c>
      <c r="E587" s="16" t="s">
        <v>452</v>
      </c>
      <c r="F587" s="16" t="s">
        <v>16</v>
      </c>
      <c r="G587" s="14">
        <f>G588</f>
        <v>0</v>
      </c>
      <c r="H587" s="14">
        <f t="shared" ref="H587:I587" si="209">H588</f>
        <v>0</v>
      </c>
      <c r="I587" s="14">
        <f t="shared" si="209"/>
        <v>0</v>
      </c>
    </row>
    <row r="588" spans="1:9" ht="69" hidden="1" customHeight="1" x14ac:dyDescent="0.2">
      <c r="A588" s="6" t="s">
        <v>30</v>
      </c>
      <c r="B588" s="16" t="s">
        <v>373</v>
      </c>
      <c r="C588" s="16" t="s">
        <v>138</v>
      </c>
      <c r="D588" s="16" t="s">
        <v>74</v>
      </c>
      <c r="E588" s="16" t="s">
        <v>452</v>
      </c>
      <c r="F588" s="16" t="s">
        <v>31</v>
      </c>
      <c r="G588" s="14">
        <f>G589</f>
        <v>0</v>
      </c>
      <c r="H588" s="14">
        <f t="shared" ref="H588:I588" si="210">H589</f>
        <v>0</v>
      </c>
      <c r="I588" s="14">
        <f t="shared" si="210"/>
        <v>0</v>
      </c>
    </row>
    <row r="589" spans="1:9" ht="69" hidden="1" customHeight="1" x14ac:dyDescent="0.2">
      <c r="A589" s="6" t="s">
        <v>32</v>
      </c>
      <c r="B589" s="16" t="s">
        <v>373</v>
      </c>
      <c r="C589" s="16" t="s">
        <v>138</v>
      </c>
      <c r="D589" s="16" t="s">
        <v>74</v>
      </c>
      <c r="E589" s="16" t="s">
        <v>452</v>
      </c>
      <c r="F589" s="16" t="s">
        <v>33</v>
      </c>
      <c r="G589" s="14"/>
      <c r="H589" s="5"/>
      <c r="I589" s="5"/>
    </row>
    <row r="590" spans="1:9" ht="17.25" customHeight="1" x14ac:dyDescent="0.2">
      <c r="A590" s="2" t="s">
        <v>17</v>
      </c>
      <c r="B590" s="17" t="s">
        <v>373</v>
      </c>
      <c r="C590" s="17" t="s">
        <v>18</v>
      </c>
      <c r="D590" s="17" t="s">
        <v>14</v>
      </c>
      <c r="E590" s="17" t="s">
        <v>15</v>
      </c>
      <c r="F590" s="17" t="s">
        <v>16</v>
      </c>
      <c r="G590" s="3">
        <f>G591+G600+G622</f>
        <v>32976670</v>
      </c>
      <c r="H590" s="3">
        <f>H591+H600+H622</f>
        <v>31602104</v>
      </c>
      <c r="I590" s="3">
        <f>I591+I600+I622</f>
        <v>33144316</v>
      </c>
    </row>
    <row r="591" spans="1:9" ht="33.75" customHeight="1" x14ac:dyDescent="0.2">
      <c r="A591" s="2" t="s">
        <v>73</v>
      </c>
      <c r="B591" s="17" t="s">
        <v>373</v>
      </c>
      <c r="C591" s="17" t="s">
        <v>18</v>
      </c>
      <c r="D591" s="17" t="s">
        <v>74</v>
      </c>
      <c r="E591" s="17" t="s">
        <v>15</v>
      </c>
      <c r="F591" s="17" t="s">
        <v>16</v>
      </c>
      <c r="G591" s="3">
        <f>G592</f>
        <v>27277145</v>
      </c>
      <c r="H591" s="3">
        <f t="shared" ref="H591:I591" si="211">H592</f>
        <v>25461200</v>
      </c>
      <c r="I591" s="3">
        <f t="shared" si="211"/>
        <v>26917570</v>
      </c>
    </row>
    <row r="592" spans="1:9" ht="80.25" customHeight="1" x14ac:dyDescent="0.2">
      <c r="A592" s="6" t="s">
        <v>475</v>
      </c>
      <c r="B592" s="16" t="s">
        <v>373</v>
      </c>
      <c r="C592" s="11" t="s">
        <v>18</v>
      </c>
      <c r="D592" s="11" t="s">
        <v>74</v>
      </c>
      <c r="E592" s="16" t="s">
        <v>170</v>
      </c>
      <c r="F592" s="11" t="s">
        <v>16</v>
      </c>
      <c r="G592" s="5">
        <f t="shared" ref="G592:I592" si="212">G593</f>
        <v>27277145</v>
      </c>
      <c r="H592" s="5">
        <f t="shared" si="212"/>
        <v>25461200</v>
      </c>
      <c r="I592" s="5">
        <f t="shared" si="212"/>
        <v>26917570</v>
      </c>
    </row>
    <row r="593" spans="1:9" ht="99" customHeight="1" x14ac:dyDescent="0.2">
      <c r="A593" s="4" t="s">
        <v>321</v>
      </c>
      <c r="B593" s="16" t="s">
        <v>373</v>
      </c>
      <c r="C593" s="11" t="s">
        <v>18</v>
      </c>
      <c r="D593" s="11" t="s">
        <v>74</v>
      </c>
      <c r="E593" s="16" t="s">
        <v>171</v>
      </c>
      <c r="F593" s="11" t="s">
        <v>16</v>
      </c>
      <c r="G593" s="5">
        <f>G594+G597</f>
        <v>27277145</v>
      </c>
      <c r="H593" s="5">
        <f t="shared" ref="H593:I593" si="213">H594+H597</f>
        <v>25461200</v>
      </c>
      <c r="I593" s="5">
        <f t="shared" si="213"/>
        <v>26917570</v>
      </c>
    </row>
    <row r="594" spans="1:9" ht="52.5" customHeight="1" x14ac:dyDescent="0.2">
      <c r="A594" s="6" t="s">
        <v>39</v>
      </c>
      <c r="B594" s="16" t="s">
        <v>373</v>
      </c>
      <c r="C594" s="11" t="s">
        <v>18</v>
      </c>
      <c r="D594" s="11" t="s">
        <v>74</v>
      </c>
      <c r="E594" s="16" t="s">
        <v>236</v>
      </c>
      <c r="F594" s="11" t="s">
        <v>16</v>
      </c>
      <c r="G594" s="5">
        <f t="shared" ref="G594:I595" si="214">G595</f>
        <v>26086975</v>
      </c>
      <c r="H594" s="5">
        <f t="shared" si="214"/>
        <v>25461200</v>
      </c>
      <c r="I594" s="5">
        <f t="shared" si="214"/>
        <v>26917570</v>
      </c>
    </row>
    <row r="595" spans="1:9" ht="69" customHeight="1" x14ac:dyDescent="0.2">
      <c r="A595" s="4" t="s">
        <v>34</v>
      </c>
      <c r="B595" s="16" t="s">
        <v>373</v>
      </c>
      <c r="C595" s="11" t="s">
        <v>18</v>
      </c>
      <c r="D595" s="11" t="s">
        <v>74</v>
      </c>
      <c r="E595" s="16" t="s">
        <v>236</v>
      </c>
      <c r="F595" s="11" t="s">
        <v>35</v>
      </c>
      <c r="G595" s="5">
        <f t="shared" si="214"/>
        <v>26086975</v>
      </c>
      <c r="H595" s="5">
        <f t="shared" si="214"/>
        <v>25461200</v>
      </c>
      <c r="I595" s="5">
        <f t="shared" si="214"/>
        <v>26917570</v>
      </c>
    </row>
    <row r="596" spans="1:9" ht="33.75" customHeight="1" x14ac:dyDescent="0.2">
      <c r="A596" s="10" t="s">
        <v>36</v>
      </c>
      <c r="B596" s="16" t="s">
        <v>373</v>
      </c>
      <c r="C596" s="11" t="s">
        <v>18</v>
      </c>
      <c r="D596" s="11" t="s">
        <v>74</v>
      </c>
      <c r="E596" s="16" t="s">
        <v>236</v>
      </c>
      <c r="F596" s="11" t="s">
        <v>37</v>
      </c>
      <c r="G596" s="14">
        <v>26086975</v>
      </c>
      <c r="H596" s="5">
        <v>25461200</v>
      </c>
      <c r="I596" s="5">
        <v>26917570</v>
      </c>
    </row>
    <row r="597" spans="1:9" ht="50.25" customHeight="1" x14ac:dyDescent="0.2">
      <c r="A597" s="4" t="s">
        <v>227</v>
      </c>
      <c r="B597" s="16" t="s">
        <v>373</v>
      </c>
      <c r="C597" s="16" t="s">
        <v>18</v>
      </c>
      <c r="D597" s="16" t="s">
        <v>74</v>
      </c>
      <c r="E597" s="16" t="s">
        <v>237</v>
      </c>
      <c r="F597" s="16" t="s">
        <v>16</v>
      </c>
      <c r="G597" s="14">
        <f>G598</f>
        <v>1190170</v>
      </c>
      <c r="H597" s="14">
        <f t="shared" ref="H597:I598" si="215">H598</f>
        <v>0</v>
      </c>
      <c r="I597" s="14">
        <f t="shared" si="215"/>
        <v>0</v>
      </c>
    </row>
    <row r="598" spans="1:9" ht="69" customHeight="1" x14ac:dyDescent="0.2">
      <c r="A598" s="4" t="s">
        <v>34</v>
      </c>
      <c r="B598" s="16" t="s">
        <v>373</v>
      </c>
      <c r="C598" s="16" t="s">
        <v>18</v>
      </c>
      <c r="D598" s="16" t="s">
        <v>74</v>
      </c>
      <c r="E598" s="16" t="s">
        <v>237</v>
      </c>
      <c r="F598" s="16" t="s">
        <v>35</v>
      </c>
      <c r="G598" s="14">
        <f>G599</f>
        <v>1190170</v>
      </c>
      <c r="H598" s="14">
        <f t="shared" si="215"/>
        <v>0</v>
      </c>
      <c r="I598" s="14">
        <f t="shared" si="215"/>
        <v>0</v>
      </c>
    </row>
    <row r="599" spans="1:9" ht="37.5" customHeight="1" x14ac:dyDescent="0.2">
      <c r="A599" s="4" t="s">
        <v>36</v>
      </c>
      <c r="B599" s="16" t="s">
        <v>373</v>
      </c>
      <c r="C599" s="16" t="s">
        <v>18</v>
      </c>
      <c r="D599" s="16" t="s">
        <v>74</v>
      </c>
      <c r="E599" s="16" t="s">
        <v>228</v>
      </c>
      <c r="F599" s="16" t="s">
        <v>37</v>
      </c>
      <c r="G599" s="14">
        <v>1190170</v>
      </c>
      <c r="H599" s="5">
        <v>0</v>
      </c>
      <c r="I599" s="5">
        <v>0</v>
      </c>
    </row>
    <row r="600" spans="1:9" s="24" customFormat="1" ht="17.25" customHeight="1" x14ac:dyDescent="0.2">
      <c r="A600" s="19" t="s">
        <v>80</v>
      </c>
      <c r="B600" s="17" t="s">
        <v>373</v>
      </c>
      <c r="C600" s="17" t="s">
        <v>18</v>
      </c>
      <c r="D600" s="17" t="s">
        <v>18</v>
      </c>
      <c r="E600" s="17" t="s">
        <v>15</v>
      </c>
      <c r="F600" s="17" t="s">
        <v>16</v>
      </c>
      <c r="G600" s="3">
        <f>G601</f>
        <v>1825200</v>
      </c>
      <c r="H600" s="3">
        <f t="shared" ref="H600:I600" si="216">H601</f>
        <v>2230200</v>
      </c>
      <c r="I600" s="3">
        <f t="shared" si="216"/>
        <v>2169070</v>
      </c>
    </row>
    <row r="601" spans="1:9" s="24" customFormat="1" ht="69.75" customHeight="1" x14ac:dyDescent="0.2">
      <c r="A601" s="6" t="s">
        <v>476</v>
      </c>
      <c r="B601" s="16" t="s">
        <v>373</v>
      </c>
      <c r="C601" s="16" t="s">
        <v>18</v>
      </c>
      <c r="D601" s="16" t="s">
        <v>18</v>
      </c>
      <c r="E601" s="16" t="s">
        <v>212</v>
      </c>
      <c r="F601" s="16" t="s">
        <v>16</v>
      </c>
      <c r="G601" s="5">
        <f>G602+G606+G610+G618+G614</f>
        <v>1825200</v>
      </c>
      <c r="H601" s="5">
        <f t="shared" ref="H601:I601" si="217">H602+H606+H610+H618+H614</f>
        <v>2230200</v>
      </c>
      <c r="I601" s="5">
        <f t="shared" si="217"/>
        <v>2169070</v>
      </c>
    </row>
    <row r="602" spans="1:9" s="24" customFormat="1" ht="53.25" customHeight="1" x14ac:dyDescent="0.2">
      <c r="A602" s="6" t="s">
        <v>213</v>
      </c>
      <c r="B602" s="16" t="s">
        <v>373</v>
      </c>
      <c r="C602" s="16" t="s">
        <v>18</v>
      </c>
      <c r="D602" s="16" t="s">
        <v>18</v>
      </c>
      <c r="E602" s="16" t="s">
        <v>214</v>
      </c>
      <c r="F602" s="16" t="s">
        <v>16</v>
      </c>
      <c r="G602" s="5">
        <f>G603</f>
        <v>171000</v>
      </c>
      <c r="H602" s="5">
        <f t="shared" ref="H602:I604" si="218">H603</f>
        <v>176000</v>
      </c>
      <c r="I602" s="5">
        <f t="shared" si="218"/>
        <v>193600</v>
      </c>
    </row>
    <row r="603" spans="1:9" s="24" customFormat="1" ht="81.75" customHeight="1" x14ac:dyDescent="0.2">
      <c r="A603" s="6" t="s">
        <v>322</v>
      </c>
      <c r="B603" s="16" t="s">
        <v>373</v>
      </c>
      <c r="C603" s="16" t="s">
        <v>18</v>
      </c>
      <c r="D603" s="16" t="s">
        <v>18</v>
      </c>
      <c r="E603" s="16" t="s">
        <v>323</v>
      </c>
      <c r="F603" s="16" t="s">
        <v>16</v>
      </c>
      <c r="G603" s="5">
        <f>G604</f>
        <v>171000</v>
      </c>
      <c r="H603" s="5">
        <f t="shared" si="218"/>
        <v>176000</v>
      </c>
      <c r="I603" s="5">
        <f t="shared" si="218"/>
        <v>193600</v>
      </c>
    </row>
    <row r="604" spans="1:9" s="24" customFormat="1" ht="64.5" customHeight="1" x14ac:dyDescent="0.2">
      <c r="A604" s="6" t="s">
        <v>30</v>
      </c>
      <c r="B604" s="16" t="s">
        <v>373</v>
      </c>
      <c r="C604" s="16" t="s">
        <v>18</v>
      </c>
      <c r="D604" s="16" t="s">
        <v>18</v>
      </c>
      <c r="E604" s="16" t="s">
        <v>323</v>
      </c>
      <c r="F604" s="16" t="s">
        <v>31</v>
      </c>
      <c r="G604" s="5">
        <f>G605</f>
        <v>171000</v>
      </c>
      <c r="H604" s="5">
        <f t="shared" si="218"/>
        <v>176000</v>
      </c>
      <c r="I604" s="5">
        <f t="shared" si="218"/>
        <v>193600</v>
      </c>
    </row>
    <row r="605" spans="1:9" s="24" customFormat="1" ht="64.5" customHeight="1" x14ac:dyDescent="0.2">
      <c r="A605" s="6" t="s">
        <v>32</v>
      </c>
      <c r="B605" s="16" t="s">
        <v>373</v>
      </c>
      <c r="C605" s="16" t="s">
        <v>18</v>
      </c>
      <c r="D605" s="16" t="s">
        <v>18</v>
      </c>
      <c r="E605" s="16" t="s">
        <v>323</v>
      </c>
      <c r="F605" s="16" t="s">
        <v>33</v>
      </c>
      <c r="G605" s="5">
        <v>171000</v>
      </c>
      <c r="H605" s="5">
        <v>176000</v>
      </c>
      <c r="I605" s="5">
        <v>193600</v>
      </c>
    </row>
    <row r="606" spans="1:9" s="24" customFormat="1" ht="49.5" customHeight="1" x14ac:dyDescent="0.2">
      <c r="A606" s="6" t="s">
        <v>215</v>
      </c>
      <c r="B606" s="16" t="s">
        <v>373</v>
      </c>
      <c r="C606" s="16" t="s">
        <v>18</v>
      </c>
      <c r="D606" s="16" t="s">
        <v>18</v>
      </c>
      <c r="E606" s="16" t="s">
        <v>216</v>
      </c>
      <c r="F606" s="16" t="s">
        <v>16</v>
      </c>
      <c r="G606" s="5">
        <f>G607</f>
        <v>687800</v>
      </c>
      <c r="H606" s="5">
        <f t="shared" ref="H606:I608" si="219">H607</f>
        <v>756800</v>
      </c>
      <c r="I606" s="5">
        <f t="shared" si="219"/>
        <v>831160</v>
      </c>
    </row>
    <row r="607" spans="1:9" s="24" customFormat="1" ht="78.75" customHeight="1" x14ac:dyDescent="0.2">
      <c r="A607" s="6" t="s">
        <v>322</v>
      </c>
      <c r="B607" s="16" t="s">
        <v>373</v>
      </c>
      <c r="C607" s="16" t="s">
        <v>18</v>
      </c>
      <c r="D607" s="16" t="s">
        <v>18</v>
      </c>
      <c r="E607" s="16" t="s">
        <v>324</v>
      </c>
      <c r="F607" s="16" t="s">
        <v>16</v>
      </c>
      <c r="G607" s="5">
        <f>G608</f>
        <v>687800</v>
      </c>
      <c r="H607" s="5">
        <f t="shared" si="219"/>
        <v>756800</v>
      </c>
      <c r="I607" s="5">
        <f t="shared" si="219"/>
        <v>831160</v>
      </c>
    </row>
    <row r="608" spans="1:9" s="24" customFormat="1" ht="68.25" customHeight="1" x14ac:dyDescent="0.2">
      <c r="A608" s="6" t="s">
        <v>30</v>
      </c>
      <c r="B608" s="16" t="s">
        <v>373</v>
      </c>
      <c r="C608" s="16" t="s">
        <v>18</v>
      </c>
      <c r="D608" s="16" t="s">
        <v>18</v>
      </c>
      <c r="E608" s="16" t="s">
        <v>324</v>
      </c>
      <c r="F608" s="16" t="s">
        <v>31</v>
      </c>
      <c r="G608" s="5">
        <f>G609</f>
        <v>687800</v>
      </c>
      <c r="H608" s="5">
        <f t="shared" si="219"/>
        <v>756800</v>
      </c>
      <c r="I608" s="5">
        <f t="shared" si="219"/>
        <v>831160</v>
      </c>
    </row>
    <row r="609" spans="1:9" s="24" customFormat="1" ht="68.25" customHeight="1" x14ac:dyDescent="0.2">
      <c r="A609" s="6" t="s">
        <v>32</v>
      </c>
      <c r="B609" s="16" t="s">
        <v>373</v>
      </c>
      <c r="C609" s="16" t="s">
        <v>18</v>
      </c>
      <c r="D609" s="16" t="s">
        <v>18</v>
      </c>
      <c r="E609" s="16" t="s">
        <v>324</v>
      </c>
      <c r="F609" s="16" t="s">
        <v>33</v>
      </c>
      <c r="G609" s="5">
        <v>687800</v>
      </c>
      <c r="H609" s="5">
        <v>756800</v>
      </c>
      <c r="I609" s="5">
        <v>831160</v>
      </c>
    </row>
    <row r="610" spans="1:9" s="24" customFormat="1" ht="53.25" customHeight="1" x14ac:dyDescent="0.2">
      <c r="A610" s="6" t="s">
        <v>238</v>
      </c>
      <c r="B610" s="16" t="s">
        <v>373</v>
      </c>
      <c r="C610" s="16" t="s">
        <v>18</v>
      </c>
      <c r="D610" s="16" t="s">
        <v>18</v>
      </c>
      <c r="E610" s="16" t="s">
        <v>218</v>
      </c>
      <c r="F610" s="16" t="s">
        <v>16</v>
      </c>
      <c r="G610" s="5">
        <f>G611</f>
        <v>26000</v>
      </c>
      <c r="H610" s="5">
        <f t="shared" ref="H610:I612" si="220">H611</f>
        <v>27100</v>
      </c>
      <c r="I610" s="5">
        <f t="shared" si="220"/>
        <v>29810</v>
      </c>
    </row>
    <row r="611" spans="1:9" s="24" customFormat="1" ht="84.75" customHeight="1" x14ac:dyDescent="0.2">
      <c r="A611" s="6" t="s">
        <v>322</v>
      </c>
      <c r="B611" s="16" t="s">
        <v>373</v>
      </c>
      <c r="C611" s="16" t="s">
        <v>18</v>
      </c>
      <c r="D611" s="16" t="s">
        <v>18</v>
      </c>
      <c r="E611" s="16" t="s">
        <v>325</v>
      </c>
      <c r="F611" s="16" t="s">
        <v>16</v>
      </c>
      <c r="G611" s="5">
        <f>G612</f>
        <v>26000</v>
      </c>
      <c r="H611" s="5">
        <f t="shared" si="220"/>
        <v>27100</v>
      </c>
      <c r="I611" s="5">
        <f t="shared" si="220"/>
        <v>29810</v>
      </c>
    </row>
    <row r="612" spans="1:9" s="24" customFormat="1" ht="66.75" customHeight="1" x14ac:dyDescent="0.2">
      <c r="A612" s="6" t="s">
        <v>30</v>
      </c>
      <c r="B612" s="16" t="s">
        <v>373</v>
      </c>
      <c r="C612" s="16" t="s">
        <v>18</v>
      </c>
      <c r="D612" s="16" t="s">
        <v>18</v>
      </c>
      <c r="E612" s="16" t="s">
        <v>325</v>
      </c>
      <c r="F612" s="16" t="s">
        <v>31</v>
      </c>
      <c r="G612" s="5">
        <f>G613</f>
        <v>26000</v>
      </c>
      <c r="H612" s="5">
        <f t="shared" si="220"/>
        <v>27100</v>
      </c>
      <c r="I612" s="5">
        <f t="shared" si="220"/>
        <v>29810</v>
      </c>
    </row>
    <row r="613" spans="1:9" s="24" customFormat="1" ht="71.25" customHeight="1" x14ac:dyDescent="0.2">
      <c r="A613" s="6" t="s">
        <v>32</v>
      </c>
      <c r="B613" s="16" t="s">
        <v>373</v>
      </c>
      <c r="C613" s="16" t="s">
        <v>18</v>
      </c>
      <c r="D613" s="16" t="s">
        <v>18</v>
      </c>
      <c r="E613" s="16" t="s">
        <v>325</v>
      </c>
      <c r="F613" s="16" t="s">
        <v>33</v>
      </c>
      <c r="G613" s="5">
        <v>26000</v>
      </c>
      <c r="H613" s="5">
        <v>27100</v>
      </c>
      <c r="I613" s="5">
        <v>29810</v>
      </c>
    </row>
    <row r="614" spans="1:9" s="24" customFormat="1" ht="37.5" customHeight="1" x14ac:dyDescent="0.2">
      <c r="A614" s="6" t="s">
        <v>217</v>
      </c>
      <c r="B614" s="16" t="s">
        <v>373</v>
      </c>
      <c r="C614" s="16" t="s">
        <v>18</v>
      </c>
      <c r="D614" s="16" t="s">
        <v>18</v>
      </c>
      <c r="E614" s="16" t="s">
        <v>239</v>
      </c>
      <c r="F614" s="16" t="s">
        <v>16</v>
      </c>
      <c r="G614" s="5">
        <f>G615</f>
        <v>830400</v>
      </c>
      <c r="H614" s="5">
        <f t="shared" ref="H614:I614" si="221">H615</f>
        <v>891600</v>
      </c>
      <c r="I614" s="5">
        <f t="shared" si="221"/>
        <v>983980</v>
      </c>
    </row>
    <row r="615" spans="1:9" s="24" customFormat="1" ht="83.25" customHeight="1" x14ac:dyDescent="0.2">
      <c r="A615" s="6" t="s">
        <v>322</v>
      </c>
      <c r="B615" s="16" t="s">
        <v>373</v>
      </c>
      <c r="C615" s="16" t="s">
        <v>18</v>
      </c>
      <c r="D615" s="16" t="s">
        <v>18</v>
      </c>
      <c r="E615" s="16" t="s">
        <v>326</v>
      </c>
      <c r="F615" s="16" t="s">
        <v>16</v>
      </c>
      <c r="G615" s="5">
        <f>G616</f>
        <v>830400</v>
      </c>
      <c r="H615" s="5">
        <f t="shared" ref="H615:I616" si="222">H616</f>
        <v>891600</v>
      </c>
      <c r="I615" s="5">
        <f t="shared" si="222"/>
        <v>983980</v>
      </c>
    </row>
    <row r="616" spans="1:9" s="24" customFormat="1" ht="71.25" customHeight="1" x14ac:dyDescent="0.2">
      <c r="A616" s="6" t="s">
        <v>30</v>
      </c>
      <c r="B616" s="16" t="s">
        <v>373</v>
      </c>
      <c r="C616" s="16" t="s">
        <v>18</v>
      </c>
      <c r="D616" s="16" t="s">
        <v>18</v>
      </c>
      <c r="E616" s="16" t="s">
        <v>326</v>
      </c>
      <c r="F616" s="16" t="s">
        <v>31</v>
      </c>
      <c r="G616" s="5">
        <f>G617</f>
        <v>830400</v>
      </c>
      <c r="H616" s="5">
        <f t="shared" si="222"/>
        <v>891600</v>
      </c>
      <c r="I616" s="5">
        <f t="shared" si="222"/>
        <v>983980</v>
      </c>
    </row>
    <row r="617" spans="1:9" s="24" customFormat="1" ht="71.25" customHeight="1" x14ac:dyDescent="0.2">
      <c r="A617" s="6" t="s">
        <v>32</v>
      </c>
      <c r="B617" s="16" t="s">
        <v>373</v>
      </c>
      <c r="C617" s="16" t="s">
        <v>18</v>
      </c>
      <c r="D617" s="16" t="s">
        <v>18</v>
      </c>
      <c r="E617" s="16" t="s">
        <v>326</v>
      </c>
      <c r="F617" s="16" t="s">
        <v>33</v>
      </c>
      <c r="G617" s="5">
        <v>830400</v>
      </c>
      <c r="H617" s="5">
        <v>891600</v>
      </c>
      <c r="I617" s="5">
        <v>983980</v>
      </c>
    </row>
    <row r="618" spans="1:9" s="24" customFormat="1" ht="53.25" customHeight="1" x14ac:dyDescent="0.2">
      <c r="A618" s="6" t="s">
        <v>219</v>
      </c>
      <c r="B618" s="16" t="s">
        <v>373</v>
      </c>
      <c r="C618" s="16" t="s">
        <v>18</v>
      </c>
      <c r="D618" s="16" t="s">
        <v>18</v>
      </c>
      <c r="E618" s="16" t="s">
        <v>220</v>
      </c>
      <c r="F618" s="16" t="s">
        <v>16</v>
      </c>
      <c r="G618" s="5">
        <f>G619</f>
        <v>110000</v>
      </c>
      <c r="H618" s="5">
        <f t="shared" ref="H618:I620" si="223">H619</f>
        <v>378700</v>
      </c>
      <c r="I618" s="5">
        <f t="shared" si="223"/>
        <v>130520</v>
      </c>
    </row>
    <row r="619" spans="1:9" s="24" customFormat="1" ht="86.25" customHeight="1" x14ac:dyDescent="0.2">
      <c r="A619" s="6" t="s">
        <v>322</v>
      </c>
      <c r="B619" s="16" t="s">
        <v>373</v>
      </c>
      <c r="C619" s="16" t="s">
        <v>18</v>
      </c>
      <c r="D619" s="16" t="s">
        <v>18</v>
      </c>
      <c r="E619" s="16" t="s">
        <v>327</v>
      </c>
      <c r="F619" s="16" t="s">
        <v>16</v>
      </c>
      <c r="G619" s="5">
        <f>G620</f>
        <v>110000</v>
      </c>
      <c r="H619" s="5">
        <f t="shared" si="223"/>
        <v>378700</v>
      </c>
      <c r="I619" s="5">
        <f t="shared" si="223"/>
        <v>130520</v>
      </c>
    </row>
    <row r="620" spans="1:9" s="24" customFormat="1" ht="65.25" customHeight="1" x14ac:dyDescent="0.2">
      <c r="A620" s="6" t="s">
        <v>30</v>
      </c>
      <c r="B620" s="16" t="s">
        <v>373</v>
      </c>
      <c r="C620" s="16" t="s">
        <v>18</v>
      </c>
      <c r="D620" s="16" t="s">
        <v>18</v>
      </c>
      <c r="E620" s="16" t="s">
        <v>328</v>
      </c>
      <c r="F620" s="16" t="s">
        <v>31</v>
      </c>
      <c r="G620" s="5">
        <f>G621</f>
        <v>110000</v>
      </c>
      <c r="H620" s="5">
        <f t="shared" si="223"/>
        <v>378700</v>
      </c>
      <c r="I620" s="5">
        <f t="shared" si="223"/>
        <v>130520</v>
      </c>
    </row>
    <row r="621" spans="1:9" s="24" customFormat="1" ht="64.5" customHeight="1" x14ac:dyDescent="0.2">
      <c r="A621" s="6" t="s">
        <v>32</v>
      </c>
      <c r="B621" s="16" t="s">
        <v>373</v>
      </c>
      <c r="C621" s="16" t="s">
        <v>18</v>
      </c>
      <c r="D621" s="16" t="s">
        <v>18</v>
      </c>
      <c r="E621" s="16" t="s">
        <v>327</v>
      </c>
      <c r="F621" s="16" t="s">
        <v>33</v>
      </c>
      <c r="G621" s="5">
        <v>110000</v>
      </c>
      <c r="H621" s="5">
        <v>378700</v>
      </c>
      <c r="I621" s="5">
        <v>130520</v>
      </c>
    </row>
    <row r="622" spans="1:9" s="24" customFormat="1" ht="32.25" customHeight="1" x14ac:dyDescent="0.2">
      <c r="A622" s="2" t="s">
        <v>90</v>
      </c>
      <c r="B622" s="17" t="s">
        <v>373</v>
      </c>
      <c r="C622" s="17" t="s">
        <v>18</v>
      </c>
      <c r="D622" s="17" t="s">
        <v>91</v>
      </c>
      <c r="E622" s="17" t="s">
        <v>15</v>
      </c>
      <c r="F622" s="17" t="s">
        <v>16</v>
      </c>
      <c r="G622" s="3">
        <f t="shared" ref="G622:I625" si="224">G623</f>
        <v>3874325</v>
      </c>
      <c r="H622" s="3">
        <f t="shared" si="224"/>
        <v>3910704</v>
      </c>
      <c r="I622" s="3">
        <f t="shared" si="224"/>
        <v>4057676</v>
      </c>
    </row>
    <row r="623" spans="1:9" ht="51" customHeight="1" x14ac:dyDescent="0.2">
      <c r="A623" s="4" t="s">
        <v>100</v>
      </c>
      <c r="B623" s="16" t="s">
        <v>373</v>
      </c>
      <c r="C623" s="16" t="s">
        <v>18</v>
      </c>
      <c r="D623" s="16" t="s">
        <v>91</v>
      </c>
      <c r="E623" s="16" t="s">
        <v>101</v>
      </c>
      <c r="F623" s="16" t="s">
        <v>16</v>
      </c>
      <c r="G623" s="5">
        <f t="shared" si="224"/>
        <v>3874325</v>
      </c>
      <c r="H623" s="5">
        <f t="shared" si="224"/>
        <v>3910704</v>
      </c>
      <c r="I623" s="5">
        <f t="shared" si="224"/>
        <v>4057676</v>
      </c>
    </row>
    <row r="624" spans="1:9" ht="66.75" customHeight="1" x14ac:dyDescent="0.2">
      <c r="A624" s="4" t="s">
        <v>102</v>
      </c>
      <c r="B624" s="16" t="s">
        <v>373</v>
      </c>
      <c r="C624" s="16" t="s">
        <v>18</v>
      </c>
      <c r="D624" s="16" t="s">
        <v>91</v>
      </c>
      <c r="E624" s="16" t="s">
        <v>103</v>
      </c>
      <c r="F624" s="16" t="s">
        <v>16</v>
      </c>
      <c r="G624" s="5">
        <f t="shared" si="224"/>
        <v>3874325</v>
      </c>
      <c r="H624" s="5">
        <f t="shared" si="224"/>
        <v>3910704</v>
      </c>
      <c r="I624" s="5">
        <f t="shared" si="224"/>
        <v>4057676</v>
      </c>
    </row>
    <row r="625" spans="1:9" ht="22.5" customHeight="1" x14ac:dyDescent="0.2">
      <c r="A625" s="4" t="s">
        <v>104</v>
      </c>
      <c r="B625" s="16" t="s">
        <v>373</v>
      </c>
      <c r="C625" s="16" t="s">
        <v>18</v>
      </c>
      <c r="D625" s="16" t="s">
        <v>91</v>
      </c>
      <c r="E625" s="16" t="s">
        <v>105</v>
      </c>
      <c r="F625" s="16" t="s">
        <v>16</v>
      </c>
      <c r="G625" s="5">
        <f t="shared" si="224"/>
        <v>3874325</v>
      </c>
      <c r="H625" s="5">
        <f t="shared" si="224"/>
        <v>3910704</v>
      </c>
      <c r="I625" s="5">
        <f t="shared" si="224"/>
        <v>4057676</v>
      </c>
    </row>
    <row r="626" spans="1:9" ht="116.25" customHeight="1" x14ac:dyDescent="0.2">
      <c r="A626" s="4" t="s">
        <v>181</v>
      </c>
      <c r="B626" s="16" t="s">
        <v>373</v>
      </c>
      <c r="C626" s="16" t="s">
        <v>18</v>
      </c>
      <c r="D626" s="16" t="s">
        <v>91</v>
      </c>
      <c r="E626" s="16" t="s">
        <v>182</v>
      </c>
      <c r="F626" s="16" t="s">
        <v>16</v>
      </c>
      <c r="G626" s="5">
        <f>G627+G629</f>
        <v>3874325</v>
      </c>
      <c r="H626" s="5">
        <f>H627+H629</f>
        <v>3910704</v>
      </c>
      <c r="I626" s="5">
        <f>I627+I629</f>
        <v>4057676</v>
      </c>
    </row>
    <row r="627" spans="1:9" ht="132.75" customHeight="1" x14ac:dyDescent="0.2">
      <c r="A627" s="4" t="s">
        <v>180</v>
      </c>
      <c r="B627" s="16" t="s">
        <v>373</v>
      </c>
      <c r="C627" s="16" t="s">
        <v>18</v>
      </c>
      <c r="D627" s="16" t="s">
        <v>91</v>
      </c>
      <c r="E627" s="16" t="s">
        <v>182</v>
      </c>
      <c r="F627" s="16" t="s">
        <v>27</v>
      </c>
      <c r="G627" s="5">
        <f>G628</f>
        <v>2915000</v>
      </c>
      <c r="H627" s="5">
        <f>H628</f>
        <v>3031000</v>
      </c>
      <c r="I627" s="5">
        <f>I628</f>
        <v>3152000</v>
      </c>
    </row>
    <row r="628" spans="1:9" ht="66.75" customHeight="1" x14ac:dyDescent="0.2">
      <c r="A628" s="4" t="s">
        <v>108</v>
      </c>
      <c r="B628" s="16" t="s">
        <v>373</v>
      </c>
      <c r="C628" s="16" t="s">
        <v>18</v>
      </c>
      <c r="D628" s="16" t="s">
        <v>91</v>
      </c>
      <c r="E628" s="16" t="s">
        <v>182</v>
      </c>
      <c r="F628" s="16" t="s">
        <v>109</v>
      </c>
      <c r="G628" s="5">
        <v>2915000</v>
      </c>
      <c r="H628" s="5">
        <v>3031000</v>
      </c>
      <c r="I628" s="5">
        <v>3152000</v>
      </c>
    </row>
    <row r="629" spans="1:9" ht="66.75" customHeight="1" x14ac:dyDescent="0.2">
      <c r="A629" s="4" t="s">
        <v>30</v>
      </c>
      <c r="B629" s="16" t="s">
        <v>373</v>
      </c>
      <c r="C629" s="16" t="s">
        <v>18</v>
      </c>
      <c r="D629" s="16" t="s">
        <v>91</v>
      </c>
      <c r="E629" s="16" t="s">
        <v>182</v>
      </c>
      <c r="F629" s="16" t="s">
        <v>31</v>
      </c>
      <c r="G629" s="5">
        <f>G630</f>
        <v>959325</v>
      </c>
      <c r="H629" s="5">
        <f>H630</f>
        <v>879704</v>
      </c>
      <c r="I629" s="5">
        <f>I630</f>
        <v>905676</v>
      </c>
    </row>
    <row r="630" spans="1:9" ht="66.75" customHeight="1" x14ac:dyDescent="0.2">
      <c r="A630" s="4" t="s">
        <v>32</v>
      </c>
      <c r="B630" s="16" t="s">
        <v>373</v>
      </c>
      <c r="C630" s="16" t="s">
        <v>18</v>
      </c>
      <c r="D630" s="16" t="s">
        <v>91</v>
      </c>
      <c r="E630" s="16" t="s">
        <v>182</v>
      </c>
      <c r="F630" s="16" t="s">
        <v>33</v>
      </c>
      <c r="G630" s="5">
        <v>959325</v>
      </c>
      <c r="H630" s="5">
        <v>879704</v>
      </c>
      <c r="I630" s="5">
        <v>905676</v>
      </c>
    </row>
    <row r="631" spans="1:9" ht="35.25" customHeight="1" x14ac:dyDescent="0.2">
      <c r="A631" s="2" t="s">
        <v>153</v>
      </c>
      <c r="B631" s="17" t="s">
        <v>373</v>
      </c>
      <c r="C631" s="17" t="s">
        <v>141</v>
      </c>
      <c r="D631" s="17" t="s">
        <v>14</v>
      </c>
      <c r="E631" s="17" t="s">
        <v>15</v>
      </c>
      <c r="F631" s="17" t="s">
        <v>16</v>
      </c>
      <c r="G631" s="3">
        <f>G632+G678</f>
        <v>76586251.030000001</v>
      </c>
      <c r="H631" s="3">
        <f>H632+H678</f>
        <v>64769661.030000001</v>
      </c>
      <c r="I631" s="3">
        <f>I632+I678</f>
        <v>117318411.40000001</v>
      </c>
    </row>
    <row r="632" spans="1:9" ht="22.5" customHeight="1" x14ac:dyDescent="0.2">
      <c r="A632" s="2" t="s">
        <v>154</v>
      </c>
      <c r="B632" s="17" t="s">
        <v>373</v>
      </c>
      <c r="C632" s="17" t="s">
        <v>141</v>
      </c>
      <c r="D632" s="17" t="s">
        <v>20</v>
      </c>
      <c r="E632" s="17" t="s">
        <v>15</v>
      </c>
      <c r="F632" s="17" t="s">
        <v>16</v>
      </c>
      <c r="G632" s="3">
        <f>G633+G673</f>
        <v>73668949.030000001</v>
      </c>
      <c r="H632" s="3">
        <f>H633+H673</f>
        <v>64451481.030000001</v>
      </c>
      <c r="I632" s="3">
        <f>I633+I673</f>
        <v>116957411.40000001</v>
      </c>
    </row>
    <row r="633" spans="1:9" s="22" customFormat="1" ht="66" customHeight="1" x14ac:dyDescent="0.2">
      <c r="A633" s="4" t="s">
        <v>475</v>
      </c>
      <c r="B633" s="16" t="s">
        <v>373</v>
      </c>
      <c r="C633" s="16" t="s">
        <v>141</v>
      </c>
      <c r="D633" s="16" t="s">
        <v>20</v>
      </c>
      <c r="E633" s="16" t="s">
        <v>170</v>
      </c>
      <c r="F633" s="16" t="s">
        <v>16</v>
      </c>
      <c r="G633" s="5">
        <f>G634+G654</f>
        <v>73568949.030000001</v>
      </c>
      <c r="H633" s="5">
        <f>H634+H654</f>
        <v>64451481.030000001</v>
      </c>
      <c r="I633" s="5">
        <f>I634+I654</f>
        <v>116957411.40000001</v>
      </c>
    </row>
    <row r="634" spans="1:9" s="22" customFormat="1" ht="69" customHeight="1" x14ac:dyDescent="0.2">
      <c r="A634" s="4" t="s">
        <v>365</v>
      </c>
      <c r="B634" s="16" t="s">
        <v>373</v>
      </c>
      <c r="C634" s="16" t="s">
        <v>141</v>
      </c>
      <c r="D634" s="16" t="s">
        <v>20</v>
      </c>
      <c r="E634" s="16" t="s">
        <v>172</v>
      </c>
      <c r="F634" s="16" t="s">
        <v>16</v>
      </c>
      <c r="G634" s="5">
        <f>G635+G638+G641+G644+G647+G650</f>
        <v>47024669</v>
      </c>
      <c r="H634" s="5">
        <f t="shared" ref="H634:I634" si="225">H635+H638+H641+H644+H647+H650</f>
        <v>40967890</v>
      </c>
      <c r="I634" s="5">
        <f t="shared" si="225"/>
        <v>92276250.370000005</v>
      </c>
    </row>
    <row r="635" spans="1:9" s="22" customFormat="1" ht="54.75" customHeight="1" x14ac:dyDescent="0.2">
      <c r="A635" s="4" t="s">
        <v>39</v>
      </c>
      <c r="B635" s="16" t="s">
        <v>373</v>
      </c>
      <c r="C635" s="16" t="s">
        <v>141</v>
      </c>
      <c r="D635" s="16" t="s">
        <v>20</v>
      </c>
      <c r="E635" s="16" t="s">
        <v>241</v>
      </c>
      <c r="F635" s="16" t="s">
        <v>16</v>
      </c>
      <c r="G635" s="5">
        <f t="shared" ref="G635:I636" si="226">G636</f>
        <v>35797551</v>
      </c>
      <c r="H635" s="5">
        <f t="shared" si="226"/>
        <v>34977390</v>
      </c>
      <c r="I635" s="5">
        <f t="shared" si="226"/>
        <v>37092380</v>
      </c>
    </row>
    <row r="636" spans="1:9" s="22" customFormat="1" ht="63.75" customHeight="1" x14ac:dyDescent="0.2">
      <c r="A636" s="4" t="s">
        <v>34</v>
      </c>
      <c r="B636" s="16" t="s">
        <v>373</v>
      </c>
      <c r="C636" s="16" t="s">
        <v>141</v>
      </c>
      <c r="D636" s="16" t="s">
        <v>20</v>
      </c>
      <c r="E636" s="16" t="s">
        <v>241</v>
      </c>
      <c r="F636" s="16" t="s">
        <v>35</v>
      </c>
      <c r="G636" s="5">
        <f t="shared" si="226"/>
        <v>35797551</v>
      </c>
      <c r="H636" s="5">
        <f t="shared" si="226"/>
        <v>34977390</v>
      </c>
      <c r="I636" s="5">
        <f t="shared" si="226"/>
        <v>37092380</v>
      </c>
    </row>
    <row r="637" spans="1:9" s="22" customFormat="1" ht="37.5" customHeight="1" x14ac:dyDescent="0.2">
      <c r="A637" s="4" t="s">
        <v>36</v>
      </c>
      <c r="B637" s="16" t="s">
        <v>373</v>
      </c>
      <c r="C637" s="16" t="s">
        <v>141</v>
      </c>
      <c r="D637" s="16" t="s">
        <v>20</v>
      </c>
      <c r="E637" s="16" t="s">
        <v>241</v>
      </c>
      <c r="F637" s="16" t="s">
        <v>37</v>
      </c>
      <c r="G637" s="5">
        <v>35797551</v>
      </c>
      <c r="H637" s="5">
        <v>34977390</v>
      </c>
      <c r="I637" s="5">
        <v>37092380</v>
      </c>
    </row>
    <row r="638" spans="1:9" s="22" customFormat="1" ht="55.5" customHeight="1" x14ac:dyDescent="0.2">
      <c r="A638" s="4" t="s">
        <v>187</v>
      </c>
      <c r="B638" s="16" t="s">
        <v>373</v>
      </c>
      <c r="C638" s="16" t="s">
        <v>141</v>
      </c>
      <c r="D638" s="16" t="s">
        <v>20</v>
      </c>
      <c r="E638" s="16" t="s">
        <v>242</v>
      </c>
      <c r="F638" s="16" t="s">
        <v>16</v>
      </c>
      <c r="G638" s="5">
        <f t="shared" ref="G638:I642" si="227">G639</f>
        <v>5739628</v>
      </c>
      <c r="H638" s="5">
        <f t="shared" si="227"/>
        <v>5990500</v>
      </c>
      <c r="I638" s="5">
        <f t="shared" si="227"/>
        <v>6363500</v>
      </c>
    </row>
    <row r="639" spans="1:9" s="22" customFormat="1" ht="67.5" customHeight="1" x14ac:dyDescent="0.2">
      <c r="A639" s="4" t="s">
        <v>34</v>
      </c>
      <c r="B639" s="16" t="s">
        <v>373</v>
      </c>
      <c r="C639" s="16" t="s">
        <v>141</v>
      </c>
      <c r="D639" s="16" t="s">
        <v>20</v>
      </c>
      <c r="E639" s="16" t="s">
        <v>242</v>
      </c>
      <c r="F639" s="16" t="s">
        <v>35</v>
      </c>
      <c r="G639" s="5">
        <f t="shared" si="227"/>
        <v>5739628</v>
      </c>
      <c r="H639" s="5">
        <f t="shared" si="227"/>
        <v>5990500</v>
      </c>
      <c r="I639" s="5">
        <f t="shared" si="227"/>
        <v>6363500</v>
      </c>
    </row>
    <row r="640" spans="1:9" s="22" customFormat="1" ht="37.5" customHeight="1" x14ac:dyDescent="0.2">
      <c r="A640" s="4" t="s">
        <v>36</v>
      </c>
      <c r="B640" s="16" t="s">
        <v>373</v>
      </c>
      <c r="C640" s="16" t="s">
        <v>141</v>
      </c>
      <c r="D640" s="16" t="s">
        <v>20</v>
      </c>
      <c r="E640" s="16" t="s">
        <v>242</v>
      </c>
      <c r="F640" s="16" t="s">
        <v>37</v>
      </c>
      <c r="G640" s="5">
        <v>5739628</v>
      </c>
      <c r="H640" s="5">
        <v>5990500</v>
      </c>
      <c r="I640" s="5">
        <v>6363500</v>
      </c>
    </row>
    <row r="641" spans="1:9" s="22" customFormat="1" ht="62.25" customHeight="1" x14ac:dyDescent="0.2">
      <c r="A641" s="4" t="s">
        <v>188</v>
      </c>
      <c r="B641" s="29" t="s">
        <v>373</v>
      </c>
      <c r="C641" s="29" t="s">
        <v>141</v>
      </c>
      <c r="D641" s="29" t="s">
        <v>20</v>
      </c>
      <c r="E641" s="29" t="s">
        <v>243</v>
      </c>
      <c r="F641" s="29" t="s">
        <v>16</v>
      </c>
      <c r="G641" s="30">
        <f>G642</f>
        <v>3443860</v>
      </c>
      <c r="H641" s="31">
        <f t="shared" si="227"/>
        <v>0</v>
      </c>
      <c r="I641" s="31">
        <f t="shared" si="227"/>
        <v>0</v>
      </c>
    </row>
    <row r="642" spans="1:9" s="22" customFormat="1" ht="62.25" customHeight="1" x14ac:dyDescent="0.2">
      <c r="A642" s="4" t="s">
        <v>34</v>
      </c>
      <c r="B642" s="29" t="s">
        <v>373</v>
      </c>
      <c r="C642" s="29" t="s">
        <v>141</v>
      </c>
      <c r="D642" s="29" t="s">
        <v>20</v>
      </c>
      <c r="E642" s="29" t="s">
        <v>243</v>
      </c>
      <c r="F642" s="29" t="s">
        <v>35</v>
      </c>
      <c r="G642" s="30">
        <f>G643</f>
        <v>3443860</v>
      </c>
      <c r="H642" s="30">
        <f t="shared" si="227"/>
        <v>0</v>
      </c>
      <c r="I642" s="30">
        <f t="shared" si="227"/>
        <v>0</v>
      </c>
    </row>
    <row r="643" spans="1:9" s="22" customFormat="1" ht="37.5" customHeight="1" x14ac:dyDescent="0.2">
      <c r="A643" s="4" t="s">
        <v>36</v>
      </c>
      <c r="B643" s="29" t="s">
        <v>373</v>
      </c>
      <c r="C643" s="29" t="s">
        <v>141</v>
      </c>
      <c r="D643" s="29" t="s">
        <v>20</v>
      </c>
      <c r="E643" s="29" t="s">
        <v>243</v>
      </c>
      <c r="F643" s="29" t="s">
        <v>37</v>
      </c>
      <c r="G643" s="30">
        <v>3443860</v>
      </c>
      <c r="H643" s="31">
        <v>0</v>
      </c>
      <c r="I643" s="31">
        <v>0</v>
      </c>
    </row>
    <row r="644" spans="1:9" s="22" customFormat="1" ht="130.5" customHeight="1" x14ac:dyDescent="0.2">
      <c r="A644" s="4" t="s">
        <v>255</v>
      </c>
      <c r="B644" s="29" t="s">
        <v>373</v>
      </c>
      <c r="C644" s="29" t="s">
        <v>141</v>
      </c>
      <c r="D644" s="29" t="s">
        <v>20</v>
      </c>
      <c r="E644" s="29" t="s">
        <v>244</v>
      </c>
      <c r="F644" s="29" t="s">
        <v>16</v>
      </c>
      <c r="G644" s="30">
        <f>G645</f>
        <v>2043630</v>
      </c>
      <c r="H644" s="30">
        <f t="shared" ref="H644:I645" si="228">H645</f>
        <v>0</v>
      </c>
      <c r="I644" s="30">
        <f t="shared" si="228"/>
        <v>0</v>
      </c>
    </row>
    <row r="645" spans="1:9" s="22" customFormat="1" ht="66.75" customHeight="1" x14ac:dyDescent="0.2">
      <c r="A645" s="4" t="s">
        <v>34</v>
      </c>
      <c r="B645" s="29" t="s">
        <v>373</v>
      </c>
      <c r="C645" s="29" t="s">
        <v>141</v>
      </c>
      <c r="D645" s="29" t="s">
        <v>20</v>
      </c>
      <c r="E645" s="29" t="s">
        <v>244</v>
      </c>
      <c r="F645" s="29" t="s">
        <v>35</v>
      </c>
      <c r="G645" s="30">
        <f>G646</f>
        <v>2043630</v>
      </c>
      <c r="H645" s="30">
        <f t="shared" si="228"/>
        <v>0</v>
      </c>
      <c r="I645" s="30">
        <f t="shared" si="228"/>
        <v>0</v>
      </c>
    </row>
    <row r="646" spans="1:9" s="22" customFormat="1" ht="37.5" customHeight="1" x14ac:dyDescent="0.2">
      <c r="A646" s="4" t="s">
        <v>36</v>
      </c>
      <c r="B646" s="29" t="s">
        <v>373</v>
      </c>
      <c r="C646" s="29" t="s">
        <v>141</v>
      </c>
      <c r="D646" s="29" t="s">
        <v>20</v>
      </c>
      <c r="E646" s="29" t="s">
        <v>244</v>
      </c>
      <c r="F646" s="29" t="s">
        <v>37</v>
      </c>
      <c r="G646" s="30">
        <v>2043630</v>
      </c>
      <c r="H646" s="31">
        <v>0</v>
      </c>
      <c r="I646" s="31">
        <v>0</v>
      </c>
    </row>
    <row r="647" spans="1:9" s="22" customFormat="1" ht="52.5" hidden="1" customHeight="1" x14ac:dyDescent="0.2">
      <c r="A647" s="4" t="s">
        <v>189</v>
      </c>
      <c r="B647" s="29" t="s">
        <v>373</v>
      </c>
      <c r="C647" s="29" t="s">
        <v>141</v>
      </c>
      <c r="D647" s="29" t="s">
        <v>20</v>
      </c>
      <c r="E647" s="29" t="s">
        <v>329</v>
      </c>
      <c r="F647" s="29" t="s">
        <v>16</v>
      </c>
      <c r="G647" s="30">
        <f>G648</f>
        <v>0</v>
      </c>
      <c r="H647" s="30">
        <f t="shared" ref="H647:I648" si="229">H648</f>
        <v>0</v>
      </c>
      <c r="I647" s="30">
        <f t="shared" si="229"/>
        <v>0</v>
      </c>
    </row>
    <row r="648" spans="1:9" s="22" customFormat="1" ht="69" hidden="1" customHeight="1" x14ac:dyDescent="0.2">
      <c r="A648" s="4" t="s">
        <v>34</v>
      </c>
      <c r="B648" s="29" t="s">
        <v>373</v>
      </c>
      <c r="C648" s="29" t="s">
        <v>141</v>
      </c>
      <c r="D648" s="29" t="s">
        <v>20</v>
      </c>
      <c r="E648" s="29" t="s">
        <v>329</v>
      </c>
      <c r="F648" s="29" t="s">
        <v>35</v>
      </c>
      <c r="G648" s="30">
        <f>G649</f>
        <v>0</v>
      </c>
      <c r="H648" s="30">
        <f t="shared" si="229"/>
        <v>0</v>
      </c>
      <c r="I648" s="30">
        <f t="shared" si="229"/>
        <v>0</v>
      </c>
    </row>
    <row r="649" spans="1:9" s="22" customFormat="1" ht="37.5" hidden="1" customHeight="1" x14ac:dyDescent="0.2">
      <c r="A649" s="4" t="s">
        <v>36</v>
      </c>
      <c r="B649" s="29" t="s">
        <v>373</v>
      </c>
      <c r="C649" s="29" t="s">
        <v>141</v>
      </c>
      <c r="D649" s="29" t="s">
        <v>20</v>
      </c>
      <c r="E649" s="29" t="s">
        <v>329</v>
      </c>
      <c r="F649" s="29" t="s">
        <v>37</v>
      </c>
      <c r="G649" s="30"/>
      <c r="H649" s="31"/>
      <c r="I649" s="31"/>
    </row>
    <row r="650" spans="1:9" s="22" customFormat="1" ht="57.75" customHeight="1" x14ac:dyDescent="0.2">
      <c r="A650" s="4" t="s">
        <v>506</v>
      </c>
      <c r="B650" s="29" t="s">
        <v>373</v>
      </c>
      <c r="C650" s="29" t="s">
        <v>141</v>
      </c>
      <c r="D650" s="29" t="s">
        <v>20</v>
      </c>
      <c r="E650" s="29" t="s">
        <v>503</v>
      </c>
      <c r="F650" s="29" t="s">
        <v>16</v>
      </c>
      <c r="G650" s="30">
        <f>G651</f>
        <v>0</v>
      </c>
      <c r="H650" s="30">
        <f t="shared" ref="H650:I652" si="230">H651</f>
        <v>0</v>
      </c>
      <c r="I650" s="30">
        <f t="shared" si="230"/>
        <v>48820370.369999997</v>
      </c>
    </row>
    <row r="651" spans="1:9" s="22" customFormat="1" ht="129.75" customHeight="1" x14ac:dyDescent="0.2">
      <c r="A651" s="4" t="s">
        <v>505</v>
      </c>
      <c r="B651" s="29" t="s">
        <v>373</v>
      </c>
      <c r="C651" s="29" t="s">
        <v>141</v>
      </c>
      <c r="D651" s="29" t="s">
        <v>20</v>
      </c>
      <c r="E651" s="29" t="s">
        <v>504</v>
      </c>
      <c r="F651" s="29" t="s">
        <v>16</v>
      </c>
      <c r="G651" s="30">
        <f>G652</f>
        <v>0</v>
      </c>
      <c r="H651" s="30">
        <f t="shared" si="230"/>
        <v>0</v>
      </c>
      <c r="I651" s="30">
        <f t="shared" si="230"/>
        <v>48820370.369999997</v>
      </c>
    </row>
    <row r="652" spans="1:9" s="22" customFormat="1" ht="69" customHeight="1" x14ac:dyDescent="0.2">
      <c r="A652" s="4" t="s">
        <v>34</v>
      </c>
      <c r="B652" s="29" t="s">
        <v>373</v>
      </c>
      <c r="C652" s="29" t="s">
        <v>141</v>
      </c>
      <c r="D652" s="29" t="s">
        <v>20</v>
      </c>
      <c r="E652" s="29" t="s">
        <v>504</v>
      </c>
      <c r="F652" s="29" t="s">
        <v>35</v>
      </c>
      <c r="G652" s="30">
        <f>G653</f>
        <v>0</v>
      </c>
      <c r="H652" s="30">
        <f t="shared" si="230"/>
        <v>0</v>
      </c>
      <c r="I652" s="30">
        <f t="shared" si="230"/>
        <v>48820370.369999997</v>
      </c>
    </row>
    <row r="653" spans="1:9" s="22" customFormat="1" ht="37.5" customHeight="1" x14ac:dyDescent="0.2">
      <c r="A653" s="4" t="s">
        <v>36</v>
      </c>
      <c r="B653" s="29" t="s">
        <v>373</v>
      </c>
      <c r="C653" s="29" t="s">
        <v>141</v>
      </c>
      <c r="D653" s="29" t="s">
        <v>20</v>
      </c>
      <c r="E653" s="29" t="s">
        <v>504</v>
      </c>
      <c r="F653" s="29" t="s">
        <v>37</v>
      </c>
      <c r="G653" s="30">
        <v>0</v>
      </c>
      <c r="H653" s="31">
        <v>0</v>
      </c>
      <c r="I653" s="31">
        <v>48820370.369999997</v>
      </c>
    </row>
    <row r="654" spans="1:9" ht="68.25" customHeight="1" x14ac:dyDescent="0.2">
      <c r="A654" s="4" t="s">
        <v>330</v>
      </c>
      <c r="B654" s="16" t="s">
        <v>373</v>
      </c>
      <c r="C654" s="11" t="s">
        <v>141</v>
      </c>
      <c r="D654" s="11" t="s">
        <v>20</v>
      </c>
      <c r="E654" s="16" t="s">
        <v>155</v>
      </c>
      <c r="F654" s="11" t="s">
        <v>16</v>
      </c>
      <c r="G654" s="14">
        <f>G655+G658+G670+G667+G661+G664</f>
        <v>26544280.030000001</v>
      </c>
      <c r="H654" s="14">
        <f t="shared" ref="H654:I654" si="231">H655+H658+H670+H667+H661+H664</f>
        <v>23483591.030000001</v>
      </c>
      <c r="I654" s="14">
        <f t="shared" si="231"/>
        <v>24681161.030000001</v>
      </c>
    </row>
    <row r="655" spans="1:9" ht="47.25" customHeight="1" x14ac:dyDescent="0.2">
      <c r="A655" s="6" t="s">
        <v>39</v>
      </c>
      <c r="B655" s="16" t="s">
        <v>373</v>
      </c>
      <c r="C655" s="11" t="s">
        <v>141</v>
      </c>
      <c r="D655" s="11" t="s">
        <v>20</v>
      </c>
      <c r="E655" s="16" t="s">
        <v>245</v>
      </c>
      <c r="F655" s="11" t="s">
        <v>16</v>
      </c>
      <c r="G655" s="5">
        <f t="shared" ref="G655:I656" si="232">G656</f>
        <v>21196129</v>
      </c>
      <c r="H655" s="5">
        <f t="shared" si="232"/>
        <v>21035440</v>
      </c>
      <c r="I655" s="5">
        <f t="shared" si="232"/>
        <v>22233010</v>
      </c>
    </row>
    <row r="656" spans="1:9" ht="69" customHeight="1" x14ac:dyDescent="0.2">
      <c r="A656" s="4" t="s">
        <v>34</v>
      </c>
      <c r="B656" s="16" t="s">
        <v>373</v>
      </c>
      <c r="C656" s="11" t="s">
        <v>141</v>
      </c>
      <c r="D656" s="11" t="s">
        <v>20</v>
      </c>
      <c r="E656" s="16" t="s">
        <v>245</v>
      </c>
      <c r="F656" s="11" t="s">
        <v>35</v>
      </c>
      <c r="G656" s="5">
        <f t="shared" si="232"/>
        <v>21196129</v>
      </c>
      <c r="H656" s="5">
        <f t="shared" si="232"/>
        <v>21035440</v>
      </c>
      <c r="I656" s="5">
        <f t="shared" si="232"/>
        <v>22233010</v>
      </c>
    </row>
    <row r="657" spans="1:9" ht="33" customHeight="1" x14ac:dyDescent="0.2">
      <c r="A657" s="10" t="s">
        <v>36</v>
      </c>
      <c r="B657" s="16" t="s">
        <v>373</v>
      </c>
      <c r="C657" s="11" t="s">
        <v>141</v>
      </c>
      <c r="D657" s="11" t="s">
        <v>20</v>
      </c>
      <c r="E657" s="16" t="s">
        <v>245</v>
      </c>
      <c r="F657" s="11" t="s">
        <v>37</v>
      </c>
      <c r="G657" s="14">
        <v>21196129</v>
      </c>
      <c r="H657" s="5">
        <v>21035440</v>
      </c>
      <c r="I657" s="5">
        <v>22233010</v>
      </c>
    </row>
    <row r="658" spans="1:9" ht="57" customHeight="1" x14ac:dyDescent="0.2">
      <c r="A658" s="6" t="s">
        <v>187</v>
      </c>
      <c r="B658" s="16" t="s">
        <v>373</v>
      </c>
      <c r="C658" s="11" t="s">
        <v>141</v>
      </c>
      <c r="D658" s="11" t="s">
        <v>20</v>
      </c>
      <c r="E658" s="16" t="s">
        <v>246</v>
      </c>
      <c r="F658" s="11" t="s">
        <v>16</v>
      </c>
      <c r="G658" s="5">
        <f t="shared" ref="G658:I659" si="233">G659</f>
        <v>1974950</v>
      </c>
      <c r="H658" s="5">
        <f t="shared" si="233"/>
        <v>1974950</v>
      </c>
      <c r="I658" s="5">
        <f t="shared" si="233"/>
        <v>1974950</v>
      </c>
    </row>
    <row r="659" spans="1:9" ht="65.25" customHeight="1" x14ac:dyDescent="0.2">
      <c r="A659" s="4" t="s">
        <v>34</v>
      </c>
      <c r="B659" s="16" t="s">
        <v>373</v>
      </c>
      <c r="C659" s="11" t="s">
        <v>141</v>
      </c>
      <c r="D659" s="11" t="s">
        <v>20</v>
      </c>
      <c r="E659" s="16" t="s">
        <v>246</v>
      </c>
      <c r="F659" s="11" t="s">
        <v>35</v>
      </c>
      <c r="G659" s="5">
        <f t="shared" si="233"/>
        <v>1974950</v>
      </c>
      <c r="H659" s="5">
        <f t="shared" si="233"/>
        <v>1974950</v>
      </c>
      <c r="I659" s="5">
        <f t="shared" si="233"/>
        <v>1974950</v>
      </c>
    </row>
    <row r="660" spans="1:9" ht="37.5" customHeight="1" x14ac:dyDescent="0.2">
      <c r="A660" s="4" t="s">
        <v>36</v>
      </c>
      <c r="B660" s="16" t="s">
        <v>373</v>
      </c>
      <c r="C660" s="11" t="s">
        <v>141</v>
      </c>
      <c r="D660" s="11" t="s">
        <v>20</v>
      </c>
      <c r="E660" s="16" t="s">
        <v>246</v>
      </c>
      <c r="F660" s="11" t="s">
        <v>37</v>
      </c>
      <c r="G660" s="14">
        <v>1974950</v>
      </c>
      <c r="H660" s="5">
        <v>1974950</v>
      </c>
      <c r="I660" s="5">
        <v>1974950</v>
      </c>
    </row>
    <row r="661" spans="1:9" ht="69" customHeight="1" x14ac:dyDescent="0.2">
      <c r="A661" s="4" t="s">
        <v>188</v>
      </c>
      <c r="B661" s="16" t="s">
        <v>373</v>
      </c>
      <c r="C661" s="16" t="s">
        <v>141</v>
      </c>
      <c r="D661" s="16" t="s">
        <v>20</v>
      </c>
      <c r="E661" s="16" t="s">
        <v>331</v>
      </c>
      <c r="F661" s="16" t="s">
        <v>16</v>
      </c>
      <c r="G661" s="14">
        <f>G662</f>
        <v>400000</v>
      </c>
      <c r="H661" s="14">
        <f t="shared" ref="H661:I662" si="234">H662</f>
        <v>0</v>
      </c>
      <c r="I661" s="14">
        <f t="shared" si="234"/>
        <v>0</v>
      </c>
    </row>
    <row r="662" spans="1:9" ht="67.5" customHeight="1" x14ac:dyDescent="0.2">
      <c r="A662" s="4" t="s">
        <v>34</v>
      </c>
      <c r="B662" s="16" t="s">
        <v>373</v>
      </c>
      <c r="C662" s="16" t="s">
        <v>141</v>
      </c>
      <c r="D662" s="16" t="s">
        <v>20</v>
      </c>
      <c r="E662" s="16" t="s">
        <v>331</v>
      </c>
      <c r="F662" s="16" t="s">
        <v>35</v>
      </c>
      <c r="G662" s="14">
        <f>G663</f>
        <v>400000</v>
      </c>
      <c r="H662" s="14">
        <f t="shared" si="234"/>
        <v>0</v>
      </c>
      <c r="I662" s="14">
        <f t="shared" si="234"/>
        <v>0</v>
      </c>
    </row>
    <row r="663" spans="1:9" ht="37.5" customHeight="1" x14ac:dyDescent="0.2">
      <c r="A663" s="4" t="s">
        <v>36</v>
      </c>
      <c r="B663" s="16" t="s">
        <v>373</v>
      </c>
      <c r="C663" s="16" t="s">
        <v>141</v>
      </c>
      <c r="D663" s="16" t="s">
        <v>20</v>
      </c>
      <c r="E663" s="16" t="s">
        <v>331</v>
      </c>
      <c r="F663" s="16" t="s">
        <v>37</v>
      </c>
      <c r="G663" s="14">
        <v>400000</v>
      </c>
      <c r="H663" s="5">
        <v>0</v>
      </c>
      <c r="I663" s="5">
        <v>0</v>
      </c>
    </row>
    <row r="664" spans="1:9" ht="125.25" customHeight="1" x14ac:dyDescent="0.2">
      <c r="A664" s="4" t="s">
        <v>255</v>
      </c>
      <c r="B664" s="16" t="s">
        <v>373</v>
      </c>
      <c r="C664" s="16" t="s">
        <v>141</v>
      </c>
      <c r="D664" s="16" t="s">
        <v>20</v>
      </c>
      <c r="E664" s="16" t="s">
        <v>332</v>
      </c>
      <c r="F664" s="16" t="s">
        <v>16</v>
      </c>
      <c r="G664" s="14">
        <f>G665</f>
        <v>2500000</v>
      </c>
      <c r="H664" s="14">
        <f t="shared" ref="H664:I665" si="235">H665</f>
        <v>0</v>
      </c>
      <c r="I664" s="14">
        <f t="shared" si="235"/>
        <v>0</v>
      </c>
    </row>
    <row r="665" spans="1:9" ht="73.5" customHeight="1" x14ac:dyDescent="0.2">
      <c r="A665" s="4" t="s">
        <v>34</v>
      </c>
      <c r="B665" s="16" t="s">
        <v>373</v>
      </c>
      <c r="C665" s="16" t="s">
        <v>141</v>
      </c>
      <c r="D665" s="16" t="s">
        <v>20</v>
      </c>
      <c r="E665" s="16" t="s">
        <v>332</v>
      </c>
      <c r="F665" s="16" t="s">
        <v>35</v>
      </c>
      <c r="G665" s="14">
        <f>G666</f>
        <v>2500000</v>
      </c>
      <c r="H665" s="14">
        <f t="shared" si="235"/>
        <v>0</v>
      </c>
      <c r="I665" s="14">
        <f t="shared" si="235"/>
        <v>0</v>
      </c>
    </row>
    <row r="666" spans="1:9" ht="37.5" customHeight="1" x14ac:dyDescent="0.2">
      <c r="A666" s="4" t="s">
        <v>36</v>
      </c>
      <c r="B666" s="16" t="s">
        <v>373</v>
      </c>
      <c r="C666" s="16" t="s">
        <v>141</v>
      </c>
      <c r="D666" s="16" t="s">
        <v>20</v>
      </c>
      <c r="E666" s="16" t="s">
        <v>332</v>
      </c>
      <c r="F666" s="16" t="s">
        <v>37</v>
      </c>
      <c r="G666" s="14">
        <v>2500000</v>
      </c>
      <c r="H666" s="5">
        <v>0</v>
      </c>
      <c r="I666" s="5">
        <v>0</v>
      </c>
    </row>
    <row r="667" spans="1:9" ht="132" customHeight="1" x14ac:dyDescent="0.2">
      <c r="A667" s="4" t="s">
        <v>240</v>
      </c>
      <c r="B667" s="16" t="s">
        <v>373</v>
      </c>
      <c r="C667" s="16" t="s">
        <v>141</v>
      </c>
      <c r="D667" s="16" t="s">
        <v>20</v>
      </c>
      <c r="E667" s="16" t="s">
        <v>248</v>
      </c>
      <c r="F667" s="16" t="s">
        <v>16</v>
      </c>
      <c r="G667" s="14">
        <f>G668</f>
        <v>300000</v>
      </c>
      <c r="H667" s="14">
        <f t="shared" ref="H667:I668" si="236">H668</f>
        <v>300000</v>
      </c>
      <c r="I667" s="14">
        <f t="shared" si="236"/>
        <v>300000</v>
      </c>
    </row>
    <row r="668" spans="1:9" ht="68.25" customHeight="1" x14ac:dyDescent="0.2">
      <c r="A668" s="4" t="s">
        <v>34</v>
      </c>
      <c r="B668" s="16" t="s">
        <v>373</v>
      </c>
      <c r="C668" s="16" t="s">
        <v>141</v>
      </c>
      <c r="D668" s="16" t="s">
        <v>20</v>
      </c>
      <c r="E668" s="16" t="s">
        <v>248</v>
      </c>
      <c r="F668" s="16" t="s">
        <v>35</v>
      </c>
      <c r="G668" s="14">
        <f>G669</f>
        <v>300000</v>
      </c>
      <c r="H668" s="14">
        <f t="shared" si="236"/>
        <v>300000</v>
      </c>
      <c r="I668" s="14">
        <f t="shared" si="236"/>
        <v>300000</v>
      </c>
    </row>
    <row r="669" spans="1:9" ht="38.25" customHeight="1" x14ac:dyDescent="0.2">
      <c r="A669" s="4" t="s">
        <v>36</v>
      </c>
      <c r="B669" s="16" t="s">
        <v>373</v>
      </c>
      <c r="C669" s="16" t="s">
        <v>141</v>
      </c>
      <c r="D669" s="16" t="s">
        <v>20</v>
      </c>
      <c r="E669" s="16" t="s">
        <v>248</v>
      </c>
      <c r="F669" s="16" t="s">
        <v>37</v>
      </c>
      <c r="G669" s="14">
        <v>300000</v>
      </c>
      <c r="H669" s="5">
        <v>300000</v>
      </c>
      <c r="I669" s="5">
        <v>300000</v>
      </c>
    </row>
    <row r="670" spans="1:9" ht="69" customHeight="1" x14ac:dyDescent="0.2">
      <c r="A670" s="4" t="s">
        <v>552</v>
      </c>
      <c r="B670" s="16" t="s">
        <v>373</v>
      </c>
      <c r="C670" s="16" t="s">
        <v>141</v>
      </c>
      <c r="D670" s="16" t="s">
        <v>20</v>
      </c>
      <c r="E670" s="16" t="s">
        <v>247</v>
      </c>
      <c r="F670" s="16" t="s">
        <v>16</v>
      </c>
      <c r="G670" s="14">
        <f>G671</f>
        <v>173201.03</v>
      </c>
      <c r="H670" s="14">
        <f t="shared" ref="H670:I671" si="237">H671</f>
        <v>173201.03</v>
      </c>
      <c r="I670" s="14">
        <f t="shared" si="237"/>
        <v>173201.03</v>
      </c>
    </row>
    <row r="671" spans="1:9" ht="69.75" customHeight="1" x14ac:dyDescent="0.2">
      <c r="A671" s="4" t="s">
        <v>34</v>
      </c>
      <c r="B671" s="16" t="s">
        <v>373</v>
      </c>
      <c r="C671" s="16" t="s">
        <v>141</v>
      </c>
      <c r="D671" s="16" t="s">
        <v>20</v>
      </c>
      <c r="E671" s="16" t="s">
        <v>247</v>
      </c>
      <c r="F671" s="16" t="s">
        <v>35</v>
      </c>
      <c r="G671" s="14">
        <f>G672</f>
        <v>173201.03</v>
      </c>
      <c r="H671" s="14">
        <f t="shared" si="237"/>
        <v>173201.03</v>
      </c>
      <c r="I671" s="14">
        <f t="shared" si="237"/>
        <v>173201.03</v>
      </c>
    </row>
    <row r="672" spans="1:9" ht="36" customHeight="1" x14ac:dyDescent="0.2">
      <c r="A672" s="4" t="s">
        <v>36</v>
      </c>
      <c r="B672" s="16" t="s">
        <v>373</v>
      </c>
      <c r="C672" s="16" t="s">
        <v>141</v>
      </c>
      <c r="D672" s="16" t="s">
        <v>20</v>
      </c>
      <c r="E672" s="16" t="s">
        <v>247</v>
      </c>
      <c r="F672" s="16" t="s">
        <v>37</v>
      </c>
      <c r="G672" s="14">
        <v>173201.03</v>
      </c>
      <c r="H672" s="5">
        <v>173201.03</v>
      </c>
      <c r="I672" s="5">
        <v>173201.03</v>
      </c>
    </row>
    <row r="673" spans="1:9" ht="89.25" customHeight="1" x14ac:dyDescent="0.2">
      <c r="A673" s="4" t="s">
        <v>514</v>
      </c>
      <c r="B673" s="16" t="s">
        <v>373</v>
      </c>
      <c r="C673" s="16" t="s">
        <v>141</v>
      </c>
      <c r="D673" s="16" t="s">
        <v>20</v>
      </c>
      <c r="E673" s="16" t="s">
        <v>513</v>
      </c>
      <c r="F673" s="16" t="s">
        <v>16</v>
      </c>
      <c r="G673" s="14">
        <f>G674</f>
        <v>100000</v>
      </c>
      <c r="H673" s="14">
        <f t="shared" ref="H673:I676" si="238">H674</f>
        <v>0</v>
      </c>
      <c r="I673" s="14">
        <f t="shared" si="238"/>
        <v>0</v>
      </c>
    </row>
    <row r="674" spans="1:9" ht="83.25" customHeight="1" x14ac:dyDescent="0.2">
      <c r="A674" s="4" t="s">
        <v>530</v>
      </c>
      <c r="B674" s="16" t="s">
        <v>373</v>
      </c>
      <c r="C674" s="16" t="s">
        <v>141</v>
      </c>
      <c r="D674" s="16" t="s">
        <v>20</v>
      </c>
      <c r="E674" s="16" t="s">
        <v>532</v>
      </c>
      <c r="F674" s="16" t="s">
        <v>16</v>
      </c>
      <c r="G674" s="14">
        <f>G675</f>
        <v>100000</v>
      </c>
      <c r="H674" s="14">
        <f t="shared" si="238"/>
        <v>0</v>
      </c>
      <c r="I674" s="14">
        <f t="shared" si="238"/>
        <v>0</v>
      </c>
    </row>
    <row r="675" spans="1:9" ht="130.5" customHeight="1" x14ac:dyDescent="0.2">
      <c r="A675" s="4" t="s">
        <v>531</v>
      </c>
      <c r="B675" s="16" t="s">
        <v>373</v>
      </c>
      <c r="C675" s="16" t="s">
        <v>141</v>
      </c>
      <c r="D675" s="16" t="s">
        <v>20</v>
      </c>
      <c r="E675" s="16" t="s">
        <v>533</v>
      </c>
      <c r="F675" s="16" t="s">
        <v>16</v>
      </c>
      <c r="G675" s="14">
        <f>G676</f>
        <v>100000</v>
      </c>
      <c r="H675" s="14">
        <f t="shared" si="238"/>
        <v>0</v>
      </c>
      <c r="I675" s="14">
        <f t="shared" si="238"/>
        <v>0</v>
      </c>
    </row>
    <row r="676" spans="1:9" ht="67.5" customHeight="1" x14ac:dyDescent="0.2">
      <c r="A676" s="4" t="s">
        <v>30</v>
      </c>
      <c r="B676" s="16" t="s">
        <v>373</v>
      </c>
      <c r="C676" s="16" t="s">
        <v>141</v>
      </c>
      <c r="D676" s="16" t="s">
        <v>20</v>
      </c>
      <c r="E676" s="16" t="s">
        <v>533</v>
      </c>
      <c r="F676" s="16" t="s">
        <v>31</v>
      </c>
      <c r="G676" s="14">
        <f>G677</f>
        <v>100000</v>
      </c>
      <c r="H676" s="14">
        <f t="shared" si="238"/>
        <v>0</v>
      </c>
      <c r="I676" s="14">
        <f t="shared" si="238"/>
        <v>0</v>
      </c>
    </row>
    <row r="677" spans="1:9" ht="70.5" customHeight="1" x14ac:dyDescent="0.2">
      <c r="A677" s="4" t="s">
        <v>32</v>
      </c>
      <c r="B677" s="16" t="s">
        <v>373</v>
      </c>
      <c r="C677" s="16" t="s">
        <v>141</v>
      </c>
      <c r="D677" s="16" t="s">
        <v>20</v>
      </c>
      <c r="E677" s="16" t="s">
        <v>533</v>
      </c>
      <c r="F677" s="16" t="s">
        <v>33</v>
      </c>
      <c r="G677" s="14">
        <v>100000</v>
      </c>
      <c r="H677" s="5">
        <v>0</v>
      </c>
      <c r="I677" s="5">
        <v>0</v>
      </c>
    </row>
    <row r="678" spans="1:9" ht="34.5" customHeight="1" x14ac:dyDescent="0.2">
      <c r="A678" s="19" t="s">
        <v>222</v>
      </c>
      <c r="B678" s="17" t="s">
        <v>373</v>
      </c>
      <c r="C678" s="17" t="s">
        <v>141</v>
      </c>
      <c r="D678" s="17" t="s">
        <v>96</v>
      </c>
      <c r="E678" s="17" t="s">
        <v>15</v>
      </c>
      <c r="F678" s="17" t="s">
        <v>16</v>
      </c>
      <c r="G678" s="3">
        <f t="shared" ref="G678:G685" si="239">G679</f>
        <v>2917302</v>
      </c>
      <c r="H678" s="3">
        <f t="shared" ref="H678:I678" si="240">H679</f>
        <v>318180</v>
      </c>
      <c r="I678" s="3">
        <f t="shared" si="240"/>
        <v>361000</v>
      </c>
    </row>
    <row r="679" spans="1:9" ht="71.25" customHeight="1" x14ac:dyDescent="0.2">
      <c r="A679" s="6" t="s">
        <v>475</v>
      </c>
      <c r="B679" s="16" t="s">
        <v>373</v>
      </c>
      <c r="C679" s="16" t="s">
        <v>141</v>
      </c>
      <c r="D679" s="16" t="s">
        <v>96</v>
      </c>
      <c r="E679" s="16" t="s">
        <v>170</v>
      </c>
      <c r="F679" s="16" t="s">
        <v>16</v>
      </c>
      <c r="G679" s="5">
        <f>G680+G687</f>
        <v>2917302</v>
      </c>
      <c r="H679" s="5">
        <f t="shared" ref="H679:I679" si="241">H680+H687</f>
        <v>318180</v>
      </c>
      <c r="I679" s="5">
        <f t="shared" si="241"/>
        <v>361000</v>
      </c>
    </row>
    <row r="680" spans="1:9" ht="102" customHeight="1" x14ac:dyDescent="0.2">
      <c r="A680" s="6" t="s">
        <v>333</v>
      </c>
      <c r="B680" s="16" t="s">
        <v>373</v>
      </c>
      <c r="C680" s="16" t="s">
        <v>141</v>
      </c>
      <c r="D680" s="16" t="s">
        <v>96</v>
      </c>
      <c r="E680" s="16" t="s">
        <v>211</v>
      </c>
      <c r="F680" s="16" t="s">
        <v>16</v>
      </c>
      <c r="G680" s="5">
        <f>G681+G684</f>
        <v>2917302</v>
      </c>
      <c r="H680" s="5">
        <f t="shared" ref="H680:I680" si="242">H681+H684</f>
        <v>318180</v>
      </c>
      <c r="I680" s="5">
        <f t="shared" si="242"/>
        <v>361000</v>
      </c>
    </row>
    <row r="681" spans="1:9" ht="69" customHeight="1" x14ac:dyDescent="0.2">
      <c r="A681" s="6" t="s">
        <v>334</v>
      </c>
      <c r="B681" s="16" t="s">
        <v>373</v>
      </c>
      <c r="C681" s="16" t="s">
        <v>141</v>
      </c>
      <c r="D681" s="16" t="s">
        <v>96</v>
      </c>
      <c r="E681" s="16" t="s">
        <v>335</v>
      </c>
      <c r="F681" s="16" t="s">
        <v>16</v>
      </c>
      <c r="G681" s="5">
        <f>G682</f>
        <v>120000</v>
      </c>
      <c r="H681" s="5">
        <f t="shared" ref="H681:I682" si="243">H682</f>
        <v>140000</v>
      </c>
      <c r="I681" s="5">
        <f t="shared" si="243"/>
        <v>161000</v>
      </c>
    </row>
    <row r="682" spans="1:9" ht="66.75" customHeight="1" x14ac:dyDescent="0.2">
      <c r="A682" s="6" t="s">
        <v>30</v>
      </c>
      <c r="B682" s="16" t="s">
        <v>373</v>
      </c>
      <c r="C682" s="16" t="s">
        <v>141</v>
      </c>
      <c r="D682" s="16" t="s">
        <v>96</v>
      </c>
      <c r="E682" s="16" t="s">
        <v>335</v>
      </c>
      <c r="F682" s="16" t="s">
        <v>31</v>
      </c>
      <c r="G682" s="5">
        <f>G683</f>
        <v>120000</v>
      </c>
      <c r="H682" s="5">
        <f t="shared" si="243"/>
        <v>140000</v>
      </c>
      <c r="I682" s="5">
        <f t="shared" si="243"/>
        <v>161000</v>
      </c>
    </row>
    <row r="683" spans="1:9" ht="66.75" customHeight="1" x14ac:dyDescent="0.2">
      <c r="A683" s="6" t="s">
        <v>32</v>
      </c>
      <c r="B683" s="16" t="s">
        <v>373</v>
      </c>
      <c r="C683" s="16" t="s">
        <v>141</v>
      </c>
      <c r="D683" s="16" t="s">
        <v>96</v>
      </c>
      <c r="E683" s="16" t="s">
        <v>335</v>
      </c>
      <c r="F683" s="16" t="s">
        <v>33</v>
      </c>
      <c r="G683" s="5">
        <v>120000</v>
      </c>
      <c r="H683" s="5">
        <v>140000</v>
      </c>
      <c r="I683" s="5">
        <v>161000</v>
      </c>
    </row>
    <row r="684" spans="1:9" ht="69" customHeight="1" x14ac:dyDescent="0.2">
      <c r="A684" s="6" t="s">
        <v>336</v>
      </c>
      <c r="B684" s="16" t="s">
        <v>373</v>
      </c>
      <c r="C684" s="16" t="s">
        <v>141</v>
      </c>
      <c r="D684" s="16" t="s">
        <v>96</v>
      </c>
      <c r="E684" s="16" t="s">
        <v>337</v>
      </c>
      <c r="F684" s="16" t="s">
        <v>16</v>
      </c>
      <c r="G684" s="5">
        <f t="shared" si="239"/>
        <v>2797302</v>
      </c>
      <c r="H684" s="5">
        <f t="shared" ref="H684:I684" si="244">H685</f>
        <v>178180</v>
      </c>
      <c r="I684" s="5">
        <f t="shared" si="244"/>
        <v>200000</v>
      </c>
    </row>
    <row r="685" spans="1:9" ht="63.75" customHeight="1" x14ac:dyDescent="0.2">
      <c r="A685" s="6" t="s">
        <v>30</v>
      </c>
      <c r="B685" s="16" t="s">
        <v>373</v>
      </c>
      <c r="C685" s="16" t="s">
        <v>141</v>
      </c>
      <c r="D685" s="16" t="s">
        <v>96</v>
      </c>
      <c r="E685" s="16" t="s">
        <v>337</v>
      </c>
      <c r="F685" s="16" t="s">
        <v>31</v>
      </c>
      <c r="G685" s="5">
        <f t="shared" si="239"/>
        <v>2797302</v>
      </c>
      <c r="H685" s="5">
        <f t="shared" ref="H685:I685" si="245">H686</f>
        <v>178180</v>
      </c>
      <c r="I685" s="5">
        <f t="shared" si="245"/>
        <v>200000</v>
      </c>
    </row>
    <row r="686" spans="1:9" ht="65.25" customHeight="1" x14ac:dyDescent="0.2">
      <c r="A686" s="6" t="s">
        <v>32</v>
      </c>
      <c r="B686" s="16" t="s">
        <v>373</v>
      </c>
      <c r="C686" s="16" t="s">
        <v>141</v>
      </c>
      <c r="D686" s="16" t="s">
        <v>96</v>
      </c>
      <c r="E686" s="16" t="s">
        <v>337</v>
      </c>
      <c r="F686" s="16" t="s">
        <v>33</v>
      </c>
      <c r="G686" s="5">
        <v>2797302</v>
      </c>
      <c r="H686" s="5">
        <v>178180</v>
      </c>
      <c r="I686" s="5">
        <v>200000</v>
      </c>
    </row>
    <row r="687" spans="1:9" ht="65.25" hidden="1" customHeight="1" x14ac:dyDescent="0.2">
      <c r="A687" s="4" t="s">
        <v>338</v>
      </c>
      <c r="B687" s="16" t="s">
        <v>373</v>
      </c>
      <c r="C687" s="16" t="s">
        <v>141</v>
      </c>
      <c r="D687" s="16" t="s">
        <v>96</v>
      </c>
      <c r="E687" s="16" t="s">
        <v>339</v>
      </c>
      <c r="F687" s="16" t="s">
        <v>16</v>
      </c>
      <c r="G687" s="5">
        <f>G688</f>
        <v>0</v>
      </c>
      <c r="H687" s="5">
        <f t="shared" ref="H687:I689" si="246">H688</f>
        <v>0</v>
      </c>
      <c r="I687" s="5">
        <f t="shared" si="246"/>
        <v>0</v>
      </c>
    </row>
    <row r="688" spans="1:9" ht="100.5" hidden="1" customHeight="1" x14ac:dyDescent="0.2">
      <c r="A688" s="6" t="s">
        <v>553</v>
      </c>
      <c r="B688" s="16" t="s">
        <v>373</v>
      </c>
      <c r="C688" s="16" t="s">
        <v>141</v>
      </c>
      <c r="D688" s="16" t="s">
        <v>96</v>
      </c>
      <c r="E688" s="16" t="s">
        <v>340</v>
      </c>
      <c r="F688" s="16" t="s">
        <v>16</v>
      </c>
      <c r="G688" s="5">
        <f>G689</f>
        <v>0</v>
      </c>
      <c r="H688" s="5">
        <f t="shared" si="246"/>
        <v>0</v>
      </c>
      <c r="I688" s="5">
        <f t="shared" si="246"/>
        <v>0</v>
      </c>
    </row>
    <row r="689" spans="1:9" ht="65.25" hidden="1" customHeight="1" x14ac:dyDescent="0.2">
      <c r="A689" s="6" t="s">
        <v>160</v>
      </c>
      <c r="B689" s="16" t="s">
        <v>373</v>
      </c>
      <c r="C689" s="16" t="s">
        <v>141</v>
      </c>
      <c r="D689" s="16" t="s">
        <v>96</v>
      </c>
      <c r="E689" s="16" t="s">
        <v>340</v>
      </c>
      <c r="F689" s="16" t="s">
        <v>163</v>
      </c>
      <c r="G689" s="5">
        <f>G690</f>
        <v>0</v>
      </c>
      <c r="H689" s="5">
        <f t="shared" si="246"/>
        <v>0</v>
      </c>
      <c r="I689" s="5">
        <f t="shared" si="246"/>
        <v>0</v>
      </c>
    </row>
    <row r="690" spans="1:9" ht="25.5" hidden="1" customHeight="1" x14ac:dyDescent="0.2">
      <c r="A690" s="6" t="s">
        <v>161</v>
      </c>
      <c r="B690" s="16" t="s">
        <v>373</v>
      </c>
      <c r="C690" s="16" t="s">
        <v>141</v>
      </c>
      <c r="D690" s="16" t="s">
        <v>96</v>
      </c>
      <c r="E690" s="16" t="s">
        <v>340</v>
      </c>
      <c r="F690" s="16" t="s">
        <v>162</v>
      </c>
      <c r="G690" s="5"/>
      <c r="H690" s="5"/>
      <c r="I690" s="5"/>
    </row>
    <row r="691" spans="1:9" ht="21.75" customHeight="1" x14ac:dyDescent="0.2">
      <c r="A691" s="2" t="s">
        <v>93</v>
      </c>
      <c r="B691" s="17" t="s">
        <v>373</v>
      </c>
      <c r="C691" s="17" t="s">
        <v>94</v>
      </c>
      <c r="D691" s="17" t="s">
        <v>14</v>
      </c>
      <c r="E691" s="17" t="s">
        <v>15</v>
      </c>
      <c r="F691" s="17" t="s">
        <v>16</v>
      </c>
      <c r="G691" s="3">
        <f>G692+G706+G699</f>
        <v>80010127.170000002</v>
      </c>
      <c r="H691" s="3">
        <f>H692+H706+H699</f>
        <v>44085194.450000003</v>
      </c>
      <c r="I691" s="3">
        <f>I692+I706+I699</f>
        <v>54663754.280000001</v>
      </c>
    </row>
    <row r="692" spans="1:9" ht="18.75" customHeight="1" x14ac:dyDescent="0.2">
      <c r="A692" s="2" t="s">
        <v>156</v>
      </c>
      <c r="B692" s="17" t="s">
        <v>373</v>
      </c>
      <c r="C692" s="17" t="s">
        <v>94</v>
      </c>
      <c r="D692" s="17" t="s">
        <v>20</v>
      </c>
      <c r="E692" s="17" t="s">
        <v>15</v>
      </c>
      <c r="F692" s="17" t="s">
        <v>16</v>
      </c>
      <c r="G692" s="3">
        <f t="shared" ref="G692:I697" si="247">G693</f>
        <v>5000000</v>
      </c>
      <c r="H692" s="3">
        <f t="shared" si="247"/>
        <v>4500000</v>
      </c>
      <c r="I692" s="3">
        <f t="shared" si="247"/>
        <v>4500000</v>
      </c>
    </row>
    <row r="693" spans="1:9" ht="51.75" customHeight="1" x14ac:dyDescent="0.2">
      <c r="A693" s="10" t="s">
        <v>100</v>
      </c>
      <c r="B693" s="16" t="s">
        <v>373</v>
      </c>
      <c r="C693" s="11" t="s">
        <v>94</v>
      </c>
      <c r="D693" s="11" t="s">
        <v>20</v>
      </c>
      <c r="E693" s="11" t="s">
        <v>101</v>
      </c>
      <c r="F693" s="11" t="s">
        <v>16</v>
      </c>
      <c r="G693" s="5">
        <f t="shared" si="247"/>
        <v>5000000</v>
      </c>
      <c r="H693" s="5">
        <f t="shared" si="247"/>
        <v>4500000</v>
      </c>
      <c r="I693" s="5">
        <f t="shared" si="247"/>
        <v>4500000</v>
      </c>
    </row>
    <row r="694" spans="1:9" ht="66.75" customHeight="1" x14ac:dyDescent="0.2">
      <c r="A694" s="13" t="s">
        <v>102</v>
      </c>
      <c r="B694" s="16" t="s">
        <v>373</v>
      </c>
      <c r="C694" s="11" t="s">
        <v>94</v>
      </c>
      <c r="D694" s="11" t="s">
        <v>20</v>
      </c>
      <c r="E694" s="11" t="s">
        <v>103</v>
      </c>
      <c r="F694" s="11" t="s">
        <v>16</v>
      </c>
      <c r="G694" s="5">
        <f t="shared" si="247"/>
        <v>5000000</v>
      </c>
      <c r="H694" s="5">
        <f t="shared" si="247"/>
        <v>4500000</v>
      </c>
      <c r="I694" s="5">
        <f t="shared" si="247"/>
        <v>4500000</v>
      </c>
    </row>
    <row r="695" spans="1:9" ht="21.75" customHeight="1" x14ac:dyDescent="0.2">
      <c r="A695" s="10" t="s">
        <v>104</v>
      </c>
      <c r="B695" s="16" t="s">
        <v>373</v>
      </c>
      <c r="C695" s="11" t="s">
        <v>94</v>
      </c>
      <c r="D695" s="11" t="s">
        <v>20</v>
      </c>
      <c r="E695" s="11" t="s">
        <v>105</v>
      </c>
      <c r="F695" s="11" t="s">
        <v>16</v>
      </c>
      <c r="G695" s="5">
        <f t="shared" si="247"/>
        <v>5000000</v>
      </c>
      <c r="H695" s="5">
        <f t="shared" si="247"/>
        <v>4500000</v>
      </c>
      <c r="I695" s="5">
        <f t="shared" si="247"/>
        <v>4500000</v>
      </c>
    </row>
    <row r="696" spans="1:9" ht="49.5" customHeight="1" x14ac:dyDescent="0.2">
      <c r="A696" s="4" t="s">
        <v>205</v>
      </c>
      <c r="B696" s="16" t="s">
        <v>373</v>
      </c>
      <c r="C696" s="11" t="s">
        <v>94</v>
      </c>
      <c r="D696" s="11" t="s">
        <v>20</v>
      </c>
      <c r="E696" s="16" t="s">
        <v>341</v>
      </c>
      <c r="F696" s="11" t="s">
        <v>16</v>
      </c>
      <c r="G696" s="5">
        <f t="shared" si="247"/>
        <v>5000000</v>
      </c>
      <c r="H696" s="5">
        <f t="shared" si="247"/>
        <v>4500000</v>
      </c>
      <c r="I696" s="5">
        <f t="shared" si="247"/>
        <v>4500000</v>
      </c>
    </row>
    <row r="697" spans="1:9" ht="31.5" customHeight="1" x14ac:dyDescent="0.2">
      <c r="A697" s="4" t="s">
        <v>86</v>
      </c>
      <c r="B697" s="16" t="s">
        <v>373</v>
      </c>
      <c r="C697" s="11" t="s">
        <v>94</v>
      </c>
      <c r="D697" s="11" t="s">
        <v>20</v>
      </c>
      <c r="E697" s="11" t="s">
        <v>341</v>
      </c>
      <c r="F697" s="11" t="s">
        <v>87</v>
      </c>
      <c r="G697" s="5">
        <f t="shared" si="247"/>
        <v>5000000</v>
      </c>
      <c r="H697" s="5">
        <f t="shared" si="247"/>
        <v>4500000</v>
      </c>
      <c r="I697" s="5">
        <f t="shared" si="247"/>
        <v>4500000</v>
      </c>
    </row>
    <row r="698" spans="1:9" ht="35.25" customHeight="1" x14ac:dyDescent="0.2">
      <c r="A698" s="4" t="s">
        <v>184</v>
      </c>
      <c r="B698" s="16" t="s">
        <v>373</v>
      </c>
      <c r="C698" s="11" t="s">
        <v>94</v>
      </c>
      <c r="D698" s="11" t="s">
        <v>20</v>
      </c>
      <c r="E698" s="11" t="s">
        <v>341</v>
      </c>
      <c r="F698" s="16" t="s">
        <v>185</v>
      </c>
      <c r="G698" s="5">
        <v>5000000</v>
      </c>
      <c r="H698" s="5">
        <v>4500000</v>
      </c>
      <c r="I698" s="5">
        <v>4500000</v>
      </c>
    </row>
    <row r="699" spans="1:9" ht="35.25" customHeight="1" x14ac:dyDescent="0.2">
      <c r="A699" s="2" t="s">
        <v>175</v>
      </c>
      <c r="B699" s="17" t="s">
        <v>373</v>
      </c>
      <c r="C699" s="17" t="s">
        <v>94</v>
      </c>
      <c r="D699" s="17" t="s">
        <v>74</v>
      </c>
      <c r="E699" s="17" t="s">
        <v>15</v>
      </c>
      <c r="F699" s="17" t="s">
        <v>16</v>
      </c>
      <c r="G699" s="3">
        <f t="shared" ref="G699:G704" si="248">G700</f>
        <v>100000</v>
      </c>
      <c r="H699" s="3">
        <f t="shared" ref="H699:I699" si="249">H700</f>
        <v>0</v>
      </c>
      <c r="I699" s="3">
        <f t="shared" si="249"/>
        <v>0</v>
      </c>
    </row>
    <row r="700" spans="1:9" ht="57.75" customHeight="1" x14ac:dyDescent="0.2">
      <c r="A700" s="4" t="s">
        <v>100</v>
      </c>
      <c r="B700" s="16" t="s">
        <v>373</v>
      </c>
      <c r="C700" s="16" t="s">
        <v>94</v>
      </c>
      <c r="D700" s="16" t="s">
        <v>74</v>
      </c>
      <c r="E700" s="16" t="s">
        <v>101</v>
      </c>
      <c r="F700" s="16" t="s">
        <v>16</v>
      </c>
      <c r="G700" s="5">
        <f t="shared" si="248"/>
        <v>100000</v>
      </c>
      <c r="H700" s="5">
        <f t="shared" ref="H700:I704" si="250">H701</f>
        <v>0</v>
      </c>
      <c r="I700" s="5">
        <f t="shared" si="250"/>
        <v>0</v>
      </c>
    </row>
    <row r="701" spans="1:9" ht="68.25" customHeight="1" x14ac:dyDescent="0.2">
      <c r="A701" s="4" t="s">
        <v>102</v>
      </c>
      <c r="B701" s="16" t="s">
        <v>373</v>
      </c>
      <c r="C701" s="16" t="s">
        <v>94</v>
      </c>
      <c r="D701" s="16" t="s">
        <v>74</v>
      </c>
      <c r="E701" s="16" t="s">
        <v>103</v>
      </c>
      <c r="F701" s="16" t="s">
        <v>16</v>
      </c>
      <c r="G701" s="5">
        <f t="shared" si="248"/>
        <v>100000</v>
      </c>
      <c r="H701" s="5">
        <f t="shared" si="250"/>
        <v>0</v>
      </c>
      <c r="I701" s="5">
        <f t="shared" si="250"/>
        <v>0</v>
      </c>
    </row>
    <row r="702" spans="1:9" ht="29.25" customHeight="1" x14ac:dyDescent="0.2">
      <c r="A702" s="4" t="s">
        <v>104</v>
      </c>
      <c r="B702" s="16" t="s">
        <v>373</v>
      </c>
      <c r="C702" s="16" t="s">
        <v>94</v>
      </c>
      <c r="D702" s="16" t="s">
        <v>74</v>
      </c>
      <c r="E702" s="16" t="s">
        <v>105</v>
      </c>
      <c r="F702" s="16" t="s">
        <v>16</v>
      </c>
      <c r="G702" s="5">
        <f t="shared" si="248"/>
        <v>100000</v>
      </c>
      <c r="H702" s="5">
        <f t="shared" si="250"/>
        <v>0</v>
      </c>
      <c r="I702" s="5">
        <f t="shared" si="250"/>
        <v>0</v>
      </c>
    </row>
    <row r="703" spans="1:9" ht="53.25" customHeight="1" x14ac:dyDescent="0.2">
      <c r="A703" s="4" t="s">
        <v>419</v>
      </c>
      <c r="B703" s="16" t="s">
        <v>373</v>
      </c>
      <c r="C703" s="16" t="s">
        <v>94</v>
      </c>
      <c r="D703" s="16" t="s">
        <v>74</v>
      </c>
      <c r="E703" s="16" t="s">
        <v>120</v>
      </c>
      <c r="F703" s="16" t="s">
        <v>16</v>
      </c>
      <c r="G703" s="5">
        <f t="shared" si="248"/>
        <v>100000</v>
      </c>
      <c r="H703" s="5">
        <f t="shared" si="250"/>
        <v>0</v>
      </c>
      <c r="I703" s="5">
        <f t="shared" si="250"/>
        <v>0</v>
      </c>
    </row>
    <row r="704" spans="1:9" ht="37.5" customHeight="1" x14ac:dyDescent="0.2">
      <c r="A704" s="4" t="s">
        <v>86</v>
      </c>
      <c r="B704" s="16" t="s">
        <v>373</v>
      </c>
      <c r="C704" s="16" t="s">
        <v>94</v>
      </c>
      <c r="D704" s="16" t="s">
        <v>74</v>
      </c>
      <c r="E704" s="16" t="s">
        <v>120</v>
      </c>
      <c r="F704" s="16" t="s">
        <v>87</v>
      </c>
      <c r="G704" s="5">
        <f t="shared" si="248"/>
        <v>100000</v>
      </c>
      <c r="H704" s="5">
        <f t="shared" si="250"/>
        <v>0</v>
      </c>
      <c r="I704" s="5">
        <f t="shared" si="250"/>
        <v>0</v>
      </c>
    </row>
    <row r="705" spans="1:9" ht="68.25" customHeight="1" x14ac:dyDescent="0.2">
      <c r="A705" s="4" t="s">
        <v>88</v>
      </c>
      <c r="B705" s="16" t="s">
        <v>373</v>
      </c>
      <c r="C705" s="16" t="s">
        <v>94</v>
      </c>
      <c r="D705" s="16" t="s">
        <v>74</v>
      </c>
      <c r="E705" s="16" t="s">
        <v>120</v>
      </c>
      <c r="F705" s="16" t="s">
        <v>89</v>
      </c>
      <c r="G705" s="5">
        <v>100000</v>
      </c>
      <c r="H705" s="5">
        <v>0</v>
      </c>
      <c r="I705" s="5">
        <v>0</v>
      </c>
    </row>
    <row r="706" spans="1:9" ht="24.75" customHeight="1" x14ac:dyDescent="0.2">
      <c r="A706" s="2" t="s">
        <v>95</v>
      </c>
      <c r="B706" s="17" t="s">
        <v>373</v>
      </c>
      <c r="C706" s="17" t="s">
        <v>94</v>
      </c>
      <c r="D706" s="17" t="s">
        <v>96</v>
      </c>
      <c r="E706" s="17" t="s">
        <v>15</v>
      </c>
      <c r="F706" s="17" t="s">
        <v>16</v>
      </c>
      <c r="G706" s="3">
        <f>G721+G707+G712</f>
        <v>74910127.170000002</v>
      </c>
      <c r="H706" s="3">
        <f t="shared" ref="H706:I706" si="251">H721+H707+H712</f>
        <v>39585194.450000003</v>
      </c>
      <c r="I706" s="3">
        <f t="shared" si="251"/>
        <v>50163754.280000001</v>
      </c>
    </row>
    <row r="707" spans="1:9" ht="80.25" customHeight="1" x14ac:dyDescent="0.2">
      <c r="A707" s="4" t="s">
        <v>477</v>
      </c>
      <c r="B707" s="16" t="s">
        <v>373</v>
      </c>
      <c r="C707" s="16" t="s">
        <v>94</v>
      </c>
      <c r="D707" s="16" t="s">
        <v>96</v>
      </c>
      <c r="E707" s="16" t="s">
        <v>420</v>
      </c>
      <c r="F707" s="16" t="s">
        <v>16</v>
      </c>
      <c r="G707" s="5">
        <f>G708</f>
        <v>21302542.800000001</v>
      </c>
      <c r="H707" s="5">
        <f t="shared" ref="H707:I710" si="252">H708</f>
        <v>19841561.300000001</v>
      </c>
      <c r="I707" s="5">
        <f t="shared" si="252"/>
        <v>20678702.359999999</v>
      </c>
    </row>
    <row r="708" spans="1:9" ht="53.25" customHeight="1" x14ac:dyDescent="0.2">
      <c r="A708" s="4" t="s">
        <v>421</v>
      </c>
      <c r="B708" s="16" t="s">
        <v>373</v>
      </c>
      <c r="C708" s="16" t="s">
        <v>94</v>
      </c>
      <c r="D708" s="16" t="s">
        <v>96</v>
      </c>
      <c r="E708" s="16" t="s">
        <v>422</v>
      </c>
      <c r="F708" s="16" t="s">
        <v>16</v>
      </c>
      <c r="G708" s="5">
        <f>G709</f>
        <v>21302542.800000001</v>
      </c>
      <c r="H708" s="5">
        <f t="shared" si="252"/>
        <v>19841561.300000001</v>
      </c>
      <c r="I708" s="5">
        <f t="shared" si="252"/>
        <v>20678702.359999999</v>
      </c>
    </row>
    <row r="709" spans="1:9" ht="67.5" customHeight="1" x14ac:dyDescent="0.2">
      <c r="A709" s="4" t="s">
        <v>423</v>
      </c>
      <c r="B709" s="16" t="s">
        <v>373</v>
      </c>
      <c r="C709" s="16" t="s">
        <v>94</v>
      </c>
      <c r="D709" s="16" t="s">
        <v>96</v>
      </c>
      <c r="E709" s="16" t="s">
        <v>424</v>
      </c>
      <c r="F709" s="16" t="s">
        <v>16</v>
      </c>
      <c r="G709" s="5">
        <f>G710</f>
        <v>21302542.800000001</v>
      </c>
      <c r="H709" s="5">
        <f t="shared" si="252"/>
        <v>19841561.300000001</v>
      </c>
      <c r="I709" s="5">
        <f t="shared" si="252"/>
        <v>20678702.359999999</v>
      </c>
    </row>
    <row r="710" spans="1:9" ht="34.5" customHeight="1" x14ac:dyDescent="0.2">
      <c r="A710" s="4" t="s">
        <v>86</v>
      </c>
      <c r="B710" s="16" t="s">
        <v>373</v>
      </c>
      <c r="C710" s="16" t="s">
        <v>94</v>
      </c>
      <c r="D710" s="16" t="s">
        <v>96</v>
      </c>
      <c r="E710" s="16" t="s">
        <v>424</v>
      </c>
      <c r="F710" s="16" t="s">
        <v>87</v>
      </c>
      <c r="G710" s="5">
        <f>G711</f>
        <v>21302542.800000001</v>
      </c>
      <c r="H710" s="5">
        <f t="shared" si="252"/>
        <v>19841561.300000001</v>
      </c>
      <c r="I710" s="5">
        <f t="shared" si="252"/>
        <v>20678702.359999999</v>
      </c>
    </row>
    <row r="711" spans="1:9" ht="68.25" customHeight="1" x14ac:dyDescent="0.2">
      <c r="A711" s="4" t="s">
        <v>88</v>
      </c>
      <c r="B711" s="16" t="s">
        <v>373</v>
      </c>
      <c r="C711" s="16" t="s">
        <v>94</v>
      </c>
      <c r="D711" s="16" t="s">
        <v>96</v>
      </c>
      <c r="E711" s="16" t="s">
        <v>424</v>
      </c>
      <c r="F711" s="16" t="s">
        <v>89</v>
      </c>
      <c r="G711" s="5">
        <v>21302542.800000001</v>
      </c>
      <c r="H711" s="5">
        <v>19841561.300000001</v>
      </c>
      <c r="I711" s="5">
        <v>20678702.359999999</v>
      </c>
    </row>
    <row r="712" spans="1:9" ht="89.25" customHeight="1" x14ac:dyDescent="0.2">
      <c r="A712" s="4" t="s">
        <v>514</v>
      </c>
      <c r="B712" s="16" t="s">
        <v>373</v>
      </c>
      <c r="C712" s="16" t="s">
        <v>94</v>
      </c>
      <c r="D712" s="16" t="s">
        <v>96</v>
      </c>
      <c r="E712" s="16" t="s">
        <v>513</v>
      </c>
      <c r="F712" s="16" t="s">
        <v>16</v>
      </c>
      <c r="G712" s="5">
        <f>G713</f>
        <v>0</v>
      </c>
      <c r="H712" s="5">
        <f t="shared" ref="H712:I714" si="253">H713</f>
        <v>19743633.149999999</v>
      </c>
      <c r="I712" s="5">
        <f t="shared" si="253"/>
        <v>29485051.920000002</v>
      </c>
    </row>
    <row r="713" spans="1:9" ht="103.5" customHeight="1" x14ac:dyDescent="0.2">
      <c r="A713" s="4" t="s">
        <v>515</v>
      </c>
      <c r="B713" s="16" t="s">
        <v>373</v>
      </c>
      <c r="C713" s="16" t="s">
        <v>94</v>
      </c>
      <c r="D713" s="16" t="s">
        <v>96</v>
      </c>
      <c r="E713" s="16" t="s">
        <v>516</v>
      </c>
      <c r="F713" s="16" t="s">
        <v>16</v>
      </c>
      <c r="G713" s="5">
        <f>G714+G718</f>
        <v>0</v>
      </c>
      <c r="H713" s="5">
        <f t="shared" ref="H713:I713" si="254">H714+H718</f>
        <v>19743633.149999999</v>
      </c>
      <c r="I713" s="5">
        <f t="shared" si="254"/>
        <v>29485051.920000002</v>
      </c>
    </row>
    <row r="714" spans="1:9" ht="93" customHeight="1" x14ac:dyDescent="0.2">
      <c r="A714" s="4" t="s">
        <v>206</v>
      </c>
      <c r="B714" s="16" t="s">
        <v>373</v>
      </c>
      <c r="C714" s="16" t="s">
        <v>94</v>
      </c>
      <c r="D714" s="16" t="s">
        <v>96</v>
      </c>
      <c r="E714" s="16" t="s">
        <v>534</v>
      </c>
      <c r="F714" s="16" t="s">
        <v>16</v>
      </c>
      <c r="G714" s="5">
        <f>G715</f>
        <v>0</v>
      </c>
      <c r="H714" s="5">
        <f t="shared" si="253"/>
        <v>19743633.149999999</v>
      </c>
      <c r="I714" s="5">
        <f t="shared" si="253"/>
        <v>20451451.920000002</v>
      </c>
    </row>
    <row r="715" spans="1:9" ht="38.25" customHeight="1" x14ac:dyDescent="0.2">
      <c r="A715" s="4" t="s">
        <v>86</v>
      </c>
      <c r="B715" s="16" t="s">
        <v>373</v>
      </c>
      <c r="C715" s="16" t="s">
        <v>94</v>
      </c>
      <c r="D715" s="16" t="s">
        <v>96</v>
      </c>
      <c r="E715" s="16" t="s">
        <v>534</v>
      </c>
      <c r="F715" s="16" t="s">
        <v>87</v>
      </c>
      <c r="G715" s="5">
        <f>G716+G717</f>
        <v>0</v>
      </c>
      <c r="H715" s="5">
        <f t="shared" ref="H715:I715" si="255">H716+H717</f>
        <v>19743633.149999999</v>
      </c>
      <c r="I715" s="5">
        <f t="shared" si="255"/>
        <v>20451451.920000002</v>
      </c>
    </row>
    <row r="716" spans="1:9" ht="37.5" customHeight="1" x14ac:dyDescent="0.2">
      <c r="A716" s="4" t="s">
        <v>184</v>
      </c>
      <c r="B716" s="16" t="s">
        <v>373</v>
      </c>
      <c r="C716" s="16" t="s">
        <v>94</v>
      </c>
      <c r="D716" s="16" t="s">
        <v>96</v>
      </c>
      <c r="E716" s="16" t="s">
        <v>534</v>
      </c>
      <c r="F716" s="16" t="s">
        <v>185</v>
      </c>
      <c r="G716" s="5">
        <v>0</v>
      </c>
      <c r="H716" s="5">
        <v>15743633.15</v>
      </c>
      <c r="I716" s="5">
        <v>16451451.92</v>
      </c>
    </row>
    <row r="717" spans="1:9" ht="68.25" customHeight="1" x14ac:dyDescent="0.2">
      <c r="A717" s="4" t="s">
        <v>88</v>
      </c>
      <c r="B717" s="16" t="s">
        <v>373</v>
      </c>
      <c r="C717" s="16" t="s">
        <v>94</v>
      </c>
      <c r="D717" s="16" t="s">
        <v>96</v>
      </c>
      <c r="E717" s="16" t="s">
        <v>534</v>
      </c>
      <c r="F717" s="16" t="s">
        <v>89</v>
      </c>
      <c r="G717" s="5">
        <v>0</v>
      </c>
      <c r="H717" s="5">
        <v>4000000</v>
      </c>
      <c r="I717" s="5">
        <v>4000000</v>
      </c>
    </row>
    <row r="718" spans="1:9" ht="87.75" customHeight="1" x14ac:dyDescent="0.2">
      <c r="A718" s="4" t="s">
        <v>483</v>
      </c>
      <c r="B718" s="16" t="s">
        <v>373</v>
      </c>
      <c r="C718" s="16" t="s">
        <v>94</v>
      </c>
      <c r="D718" s="16" t="s">
        <v>96</v>
      </c>
      <c r="E718" s="16" t="s">
        <v>517</v>
      </c>
      <c r="F718" s="16" t="s">
        <v>16</v>
      </c>
      <c r="G718" s="5">
        <f>G719</f>
        <v>0</v>
      </c>
      <c r="H718" s="5">
        <f t="shared" ref="H718:I719" si="256">H719</f>
        <v>0</v>
      </c>
      <c r="I718" s="5">
        <f t="shared" si="256"/>
        <v>9033600</v>
      </c>
    </row>
    <row r="719" spans="1:9" ht="68.25" customHeight="1" x14ac:dyDescent="0.2">
      <c r="A719" s="4" t="s">
        <v>160</v>
      </c>
      <c r="B719" s="16" t="s">
        <v>373</v>
      </c>
      <c r="C719" s="16" t="s">
        <v>94</v>
      </c>
      <c r="D719" s="16" t="s">
        <v>96</v>
      </c>
      <c r="E719" s="16" t="s">
        <v>517</v>
      </c>
      <c r="F719" s="16" t="s">
        <v>163</v>
      </c>
      <c r="G719" s="5">
        <f>G720</f>
        <v>0</v>
      </c>
      <c r="H719" s="5">
        <f t="shared" si="256"/>
        <v>0</v>
      </c>
      <c r="I719" s="5">
        <f t="shared" si="256"/>
        <v>9033600</v>
      </c>
    </row>
    <row r="720" spans="1:9" ht="21.75" customHeight="1" x14ac:dyDescent="0.2">
      <c r="A720" s="4" t="s">
        <v>455</v>
      </c>
      <c r="B720" s="16" t="s">
        <v>373</v>
      </c>
      <c r="C720" s="16" t="s">
        <v>94</v>
      </c>
      <c r="D720" s="16" t="s">
        <v>96</v>
      </c>
      <c r="E720" s="16" t="s">
        <v>517</v>
      </c>
      <c r="F720" s="16" t="s">
        <v>162</v>
      </c>
      <c r="G720" s="5">
        <v>0</v>
      </c>
      <c r="H720" s="5">
        <v>0</v>
      </c>
      <c r="I720" s="5">
        <v>9033600</v>
      </c>
    </row>
    <row r="721" spans="1:9" ht="49.5" customHeight="1" x14ac:dyDescent="0.2">
      <c r="A721" s="4" t="s">
        <v>100</v>
      </c>
      <c r="B721" s="16" t="s">
        <v>373</v>
      </c>
      <c r="C721" s="16" t="s">
        <v>94</v>
      </c>
      <c r="D721" s="16" t="s">
        <v>96</v>
      </c>
      <c r="E721" s="16" t="s">
        <v>101</v>
      </c>
      <c r="F721" s="16" t="s">
        <v>16</v>
      </c>
      <c r="G721" s="5">
        <f t="shared" ref="G721:I722" si="257">G722</f>
        <v>53607584.369999997</v>
      </c>
      <c r="H721" s="5">
        <f t="shared" si="257"/>
        <v>0</v>
      </c>
      <c r="I721" s="5">
        <f t="shared" si="257"/>
        <v>0</v>
      </c>
    </row>
    <row r="722" spans="1:9" ht="67.5" customHeight="1" x14ac:dyDescent="0.2">
      <c r="A722" s="4" t="s">
        <v>102</v>
      </c>
      <c r="B722" s="16" t="s">
        <v>373</v>
      </c>
      <c r="C722" s="16" t="s">
        <v>94</v>
      </c>
      <c r="D722" s="16" t="s">
        <v>96</v>
      </c>
      <c r="E722" s="16" t="s">
        <v>103</v>
      </c>
      <c r="F722" s="16" t="s">
        <v>16</v>
      </c>
      <c r="G722" s="5">
        <f t="shared" si="257"/>
        <v>53607584.369999997</v>
      </c>
      <c r="H722" s="5">
        <f t="shared" si="257"/>
        <v>0</v>
      </c>
      <c r="I722" s="5">
        <f t="shared" si="257"/>
        <v>0</v>
      </c>
    </row>
    <row r="723" spans="1:9" ht="27" customHeight="1" x14ac:dyDescent="0.2">
      <c r="A723" s="4" t="s">
        <v>104</v>
      </c>
      <c r="B723" s="16" t="s">
        <v>373</v>
      </c>
      <c r="C723" s="16" t="s">
        <v>94</v>
      </c>
      <c r="D723" s="16" t="s">
        <v>96</v>
      </c>
      <c r="E723" s="16" t="s">
        <v>105</v>
      </c>
      <c r="F723" s="16" t="s">
        <v>16</v>
      </c>
      <c r="G723" s="5">
        <f>G724+G727+G733+G740</f>
        <v>53607584.369999997</v>
      </c>
      <c r="H723" s="5">
        <f t="shared" ref="H723:I723" si="258">H724+H727+H733+H740</f>
        <v>0</v>
      </c>
      <c r="I723" s="5">
        <f t="shared" si="258"/>
        <v>0</v>
      </c>
    </row>
    <row r="724" spans="1:9" ht="130.5" customHeight="1" x14ac:dyDescent="0.2">
      <c r="A724" s="4" t="s">
        <v>453</v>
      </c>
      <c r="B724" s="16" t="s">
        <v>373</v>
      </c>
      <c r="C724" s="16" t="s">
        <v>94</v>
      </c>
      <c r="D724" s="16" t="s">
        <v>96</v>
      </c>
      <c r="E724" s="16" t="s">
        <v>454</v>
      </c>
      <c r="F724" s="16" t="s">
        <v>16</v>
      </c>
      <c r="G724" s="5">
        <f>G725</f>
        <v>1500000</v>
      </c>
      <c r="H724" s="5">
        <f t="shared" ref="H724:I725" si="259">H725</f>
        <v>0</v>
      </c>
      <c r="I724" s="5">
        <f t="shared" si="259"/>
        <v>0</v>
      </c>
    </row>
    <row r="725" spans="1:9" ht="36.75" customHeight="1" x14ac:dyDescent="0.2">
      <c r="A725" s="4" t="s">
        <v>86</v>
      </c>
      <c r="B725" s="16" t="s">
        <v>373</v>
      </c>
      <c r="C725" s="16" t="s">
        <v>94</v>
      </c>
      <c r="D725" s="16" t="s">
        <v>96</v>
      </c>
      <c r="E725" s="16" t="s">
        <v>454</v>
      </c>
      <c r="F725" s="16" t="s">
        <v>87</v>
      </c>
      <c r="G725" s="5">
        <f>G726</f>
        <v>1500000</v>
      </c>
      <c r="H725" s="5">
        <f t="shared" si="259"/>
        <v>0</v>
      </c>
      <c r="I725" s="5">
        <f t="shared" si="259"/>
        <v>0</v>
      </c>
    </row>
    <row r="726" spans="1:9" ht="36.75" customHeight="1" x14ac:dyDescent="0.2">
      <c r="A726" s="4" t="s">
        <v>184</v>
      </c>
      <c r="B726" s="16" t="s">
        <v>373</v>
      </c>
      <c r="C726" s="16" t="s">
        <v>94</v>
      </c>
      <c r="D726" s="16" t="s">
        <v>96</v>
      </c>
      <c r="E726" s="16" t="s">
        <v>454</v>
      </c>
      <c r="F726" s="16" t="s">
        <v>185</v>
      </c>
      <c r="G726" s="5">
        <v>1500000</v>
      </c>
      <c r="H726" s="5">
        <v>0</v>
      </c>
      <c r="I726" s="5">
        <v>0</v>
      </c>
    </row>
    <row r="727" spans="1:9" ht="83.25" customHeight="1" x14ac:dyDescent="0.2">
      <c r="A727" s="4" t="s">
        <v>206</v>
      </c>
      <c r="B727" s="16" t="s">
        <v>373</v>
      </c>
      <c r="C727" s="16" t="s">
        <v>94</v>
      </c>
      <c r="D727" s="16" t="s">
        <v>96</v>
      </c>
      <c r="E727" s="16" t="s">
        <v>186</v>
      </c>
      <c r="F727" s="16" t="s">
        <v>16</v>
      </c>
      <c r="G727" s="5">
        <f>G728+G730</f>
        <v>19243064.369999997</v>
      </c>
      <c r="H727" s="5">
        <f>H728+H730</f>
        <v>0</v>
      </c>
      <c r="I727" s="5">
        <f>I728+I730</f>
        <v>0</v>
      </c>
    </row>
    <row r="728" spans="1:9" ht="69.75" hidden="1" customHeight="1" x14ac:dyDescent="0.2">
      <c r="A728" s="4" t="s">
        <v>30</v>
      </c>
      <c r="B728" s="16" t="s">
        <v>373</v>
      </c>
      <c r="C728" s="16" t="s">
        <v>94</v>
      </c>
      <c r="D728" s="16" t="s">
        <v>96</v>
      </c>
      <c r="E728" s="16" t="s">
        <v>186</v>
      </c>
      <c r="F728" s="16" t="s">
        <v>31</v>
      </c>
      <c r="G728" s="5">
        <f>G729</f>
        <v>0</v>
      </c>
      <c r="H728" s="5">
        <f>H729</f>
        <v>0</v>
      </c>
      <c r="I728" s="5">
        <f>I729</f>
        <v>0</v>
      </c>
    </row>
    <row r="729" spans="1:9" ht="66.75" hidden="1" customHeight="1" x14ac:dyDescent="0.2">
      <c r="A729" s="4" t="s">
        <v>32</v>
      </c>
      <c r="B729" s="16" t="s">
        <v>373</v>
      </c>
      <c r="C729" s="16" t="s">
        <v>94</v>
      </c>
      <c r="D729" s="16" t="s">
        <v>96</v>
      </c>
      <c r="E729" s="16" t="s">
        <v>186</v>
      </c>
      <c r="F729" s="16" t="s">
        <v>33</v>
      </c>
      <c r="G729" s="5"/>
      <c r="H729" s="5"/>
      <c r="I729" s="5"/>
    </row>
    <row r="730" spans="1:9" ht="38.25" customHeight="1" x14ac:dyDescent="0.2">
      <c r="A730" s="4" t="s">
        <v>86</v>
      </c>
      <c r="B730" s="16" t="s">
        <v>373</v>
      </c>
      <c r="C730" s="16" t="s">
        <v>94</v>
      </c>
      <c r="D730" s="16" t="s">
        <v>96</v>
      </c>
      <c r="E730" s="16" t="s">
        <v>186</v>
      </c>
      <c r="F730" s="16" t="s">
        <v>87</v>
      </c>
      <c r="G730" s="5">
        <f>G731+G732</f>
        <v>19243064.369999997</v>
      </c>
      <c r="H730" s="5">
        <f>H731+H732</f>
        <v>0</v>
      </c>
      <c r="I730" s="5">
        <f>I731+I732</f>
        <v>0</v>
      </c>
    </row>
    <row r="731" spans="1:9" ht="37.5" customHeight="1" x14ac:dyDescent="0.2">
      <c r="A731" s="4" t="s">
        <v>184</v>
      </c>
      <c r="B731" s="16" t="s">
        <v>373</v>
      </c>
      <c r="C731" s="16" t="s">
        <v>94</v>
      </c>
      <c r="D731" s="16" t="s">
        <v>96</v>
      </c>
      <c r="E731" s="16" t="s">
        <v>186</v>
      </c>
      <c r="F731" s="16" t="s">
        <v>185</v>
      </c>
      <c r="G731" s="5">
        <v>15243064.369999999</v>
      </c>
      <c r="H731" s="5">
        <v>0</v>
      </c>
      <c r="I731" s="5">
        <v>0</v>
      </c>
    </row>
    <row r="732" spans="1:9" ht="66" customHeight="1" x14ac:dyDescent="0.2">
      <c r="A732" s="4" t="s">
        <v>88</v>
      </c>
      <c r="B732" s="16" t="s">
        <v>373</v>
      </c>
      <c r="C732" s="16" t="s">
        <v>94</v>
      </c>
      <c r="D732" s="16" t="s">
        <v>96</v>
      </c>
      <c r="E732" s="16" t="s">
        <v>186</v>
      </c>
      <c r="F732" s="16" t="s">
        <v>89</v>
      </c>
      <c r="G732" s="5">
        <v>4000000</v>
      </c>
      <c r="H732" s="5">
        <v>0</v>
      </c>
      <c r="I732" s="5">
        <v>0</v>
      </c>
    </row>
    <row r="733" spans="1:9" ht="84.75" customHeight="1" x14ac:dyDescent="0.2">
      <c r="A733" s="4" t="s">
        <v>483</v>
      </c>
      <c r="B733" s="16" t="s">
        <v>373</v>
      </c>
      <c r="C733" s="16" t="s">
        <v>94</v>
      </c>
      <c r="D733" s="16" t="s">
        <v>96</v>
      </c>
      <c r="E733" s="16" t="s">
        <v>484</v>
      </c>
      <c r="F733" s="16" t="s">
        <v>16</v>
      </c>
      <c r="G733" s="5">
        <f>G734+G736+G738</f>
        <v>32864520</v>
      </c>
      <c r="H733" s="5">
        <f t="shared" ref="H733:I733" si="260">H734+H736+H738</f>
        <v>0</v>
      </c>
      <c r="I733" s="5">
        <f t="shared" si="260"/>
        <v>0</v>
      </c>
    </row>
    <row r="734" spans="1:9" ht="66" hidden="1" customHeight="1" x14ac:dyDescent="0.2">
      <c r="A734" s="4" t="s">
        <v>30</v>
      </c>
      <c r="B734" s="16" t="s">
        <v>373</v>
      </c>
      <c r="C734" s="16" t="s">
        <v>94</v>
      </c>
      <c r="D734" s="16" t="s">
        <v>96</v>
      </c>
      <c r="E734" s="16" t="s">
        <v>484</v>
      </c>
      <c r="F734" s="16" t="s">
        <v>31</v>
      </c>
      <c r="G734" s="5">
        <f>G735</f>
        <v>0</v>
      </c>
      <c r="H734" s="5">
        <f t="shared" ref="H734:I734" si="261">H735</f>
        <v>0</v>
      </c>
      <c r="I734" s="5">
        <f t="shared" si="261"/>
        <v>0</v>
      </c>
    </row>
    <row r="735" spans="1:9" ht="66" hidden="1" customHeight="1" x14ac:dyDescent="0.2">
      <c r="A735" s="4" t="s">
        <v>32</v>
      </c>
      <c r="B735" s="16" t="s">
        <v>373</v>
      </c>
      <c r="C735" s="16" t="s">
        <v>94</v>
      </c>
      <c r="D735" s="16" t="s">
        <v>96</v>
      </c>
      <c r="E735" s="16" t="s">
        <v>484</v>
      </c>
      <c r="F735" s="16" t="s">
        <v>33</v>
      </c>
      <c r="G735" s="5"/>
      <c r="H735" s="5"/>
      <c r="I735" s="5"/>
    </row>
    <row r="736" spans="1:9" ht="36.75" customHeight="1" x14ac:dyDescent="0.2">
      <c r="A736" s="4" t="s">
        <v>175</v>
      </c>
      <c r="B736" s="16" t="s">
        <v>373</v>
      </c>
      <c r="C736" s="16" t="s">
        <v>94</v>
      </c>
      <c r="D736" s="16" t="s">
        <v>96</v>
      </c>
      <c r="E736" s="16" t="s">
        <v>484</v>
      </c>
      <c r="F736" s="16" t="s">
        <v>87</v>
      </c>
      <c r="G736" s="5">
        <f>G737</f>
        <v>10280520</v>
      </c>
      <c r="H736" s="5">
        <f t="shared" ref="H736:I736" si="262">H737</f>
        <v>0</v>
      </c>
      <c r="I736" s="5">
        <f t="shared" si="262"/>
        <v>0</v>
      </c>
    </row>
    <row r="737" spans="1:9" ht="66" customHeight="1" x14ac:dyDescent="0.2">
      <c r="A737" s="4" t="s">
        <v>88</v>
      </c>
      <c r="B737" s="16" t="s">
        <v>373</v>
      </c>
      <c r="C737" s="16" t="s">
        <v>94</v>
      </c>
      <c r="D737" s="16" t="s">
        <v>96</v>
      </c>
      <c r="E737" s="16" t="s">
        <v>484</v>
      </c>
      <c r="F737" s="16" t="s">
        <v>89</v>
      </c>
      <c r="G737" s="5">
        <v>10280520</v>
      </c>
      <c r="H737" s="5">
        <v>0</v>
      </c>
      <c r="I737" s="5">
        <v>0</v>
      </c>
    </row>
    <row r="738" spans="1:9" ht="66" customHeight="1" x14ac:dyDescent="0.2">
      <c r="A738" s="4" t="s">
        <v>160</v>
      </c>
      <c r="B738" s="16" t="s">
        <v>373</v>
      </c>
      <c r="C738" s="16" t="s">
        <v>94</v>
      </c>
      <c r="D738" s="16" t="s">
        <v>96</v>
      </c>
      <c r="E738" s="16" t="s">
        <v>484</v>
      </c>
      <c r="F738" s="16" t="s">
        <v>163</v>
      </c>
      <c r="G738" s="5">
        <f>G739</f>
        <v>22584000</v>
      </c>
      <c r="H738" s="5">
        <f t="shared" ref="H738:I738" si="263">H739</f>
        <v>0</v>
      </c>
      <c r="I738" s="5">
        <f t="shared" si="263"/>
        <v>0</v>
      </c>
    </row>
    <row r="739" spans="1:9" ht="21.75" customHeight="1" x14ac:dyDescent="0.2">
      <c r="A739" s="4" t="s">
        <v>455</v>
      </c>
      <c r="B739" s="16" t="s">
        <v>373</v>
      </c>
      <c r="C739" s="16" t="s">
        <v>94</v>
      </c>
      <c r="D739" s="16" t="s">
        <v>96</v>
      </c>
      <c r="E739" s="16" t="s">
        <v>484</v>
      </c>
      <c r="F739" s="16" t="s">
        <v>162</v>
      </c>
      <c r="G739" s="5">
        <v>22584000</v>
      </c>
      <c r="H739" s="5">
        <v>0</v>
      </c>
      <c r="I739" s="5">
        <v>0</v>
      </c>
    </row>
    <row r="740" spans="1:9" ht="120" hidden="1" customHeight="1" x14ac:dyDescent="0.2">
      <c r="A740" s="4" t="s">
        <v>425</v>
      </c>
      <c r="B740" s="16" t="s">
        <v>373</v>
      </c>
      <c r="C740" s="16" t="s">
        <v>94</v>
      </c>
      <c r="D740" s="16" t="s">
        <v>96</v>
      </c>
      <c r="E740" s="16" t="s">
        <v>426</v>
      </c>
      <c r="F740" s="16" t="s">
        <v>16</v>
      </c>
      <c r="G740" s="5">
        <f>G741</f>
        <v>0</v>
      </c>
      <c r="H740" s="5">
        <f t="shared" ref="H740:I740" si="264">H741</f>
        <v>0</v>
      </c>
      <c r="I740" s="5">
        <f t="shared" si="264"/>
        <v>0</v>
      </c>
    </row>
    <row r="741" spans="1:9" ht="57.75" hidden="1" customHeight="1" x14ac:dyDescent="0.2">
      <c r="A741" s="4" t="s">
        <v>160</v>
      </c>
      <c r="B741" s="16" t="s">
        <v>373</v>
      </c>
      <c r="C741" s="16" t="s">
        <v>94</v>
      </c>
      <c r="D741" s="16" t="s">
        <v>96</v>
      </c>
      <c r="E741" s="16" t="s">
        <v>426</v>
      </c>
      <c r="F741" s="16" t="s">
        <v>163</v>
      </c>
      <c r="G741" s="5">
        <f>G742</f>
        <v>0</v>
      </c>
      <c r="H741" s="5">
        <f t="shared" ref="H741:I741" si="265">H742</f>
        <v>0</v>
      </c>
      <c r="I741" s="5">
        <f t="shared" si="265"/>
        <v>0</v>
      </c>
    </row>
    <row r="742" spans="1:9" ht="21" hidden="1" customHeight="1" x14ac:dyDescent="0.2">
      <c r="A742" s="4" t="s">
        <v>455</v>
      </c>
      <c r="B742" s="16" t="s">
        <v>373</v>
      </c>
      <c r="C742" s="16" t="s">
        <v>94</v>
      </c>
      <c r="D742" s="16" t="s">
        <v>96</v>
      </c>
      <c r="E742" s="16" t="s">
        <v>426</v>
      </c>
      <c r="F742" s="16" t="s">
        <v>162</v>
      </c>
      <c r="G742" s="5"/>
      <c r="H742" s="5"/>
      <c r="I742" s="5"/>
    </row>
    <row r="743" spans="1:9" ht="36" customHeight="1" x14ac:dyDescent="0.2">
      <c r="A743" s="2" t="s">
        <v>157</v>
      </c>
      <c r="B743" s="17" t="s">
        <v>373</v>
      </c>
      <c r="C743" s="17" t="s">
        <v>118</v>
      </c>
      <c r="D743" s="17" t="s">
        <v>14</v>
      </c>
      <c r="E743" s="17" t="s">
        <v>15</v>
      </c>
      <c r="F743" s="17" t="s">
        <v>16</v>
      </c>
      <c r="G743" s="3">
        <f>G744</f>
        <v>10383875.539999999</v>
      </c>
      <c r="H743" s="3">
        <f t="shared" ref="H743:I744" si="266">H744</f>
        <v>2241588.63</v>
      </c>
      <c r="I743" s="3">
        <f t="shared" si="266"/>
        <v>2246828.52</v>
      </c>
    </row>
    <row r="744" spans="1:9" ht="21" customHeight="1" x14ac:dyDescent="0.2">
      <c r="A744" s="19" t="s">
        <v>158</v>
      </c>
      <c r="B744" s="17" t="s">
        <v>373</v>
      </c>
      <c r="C744" s="17" t="s">
        <v>118</v>
      </c>
      <c r="D744" s="17" t="s">
        <v>60</v>
      </c>
      <c r="E744" s="17" t="s">
        <v>15</v>
      </c>
      <c r="F744" s="17" t="s">
        <v>16</v>
      </c>
      <c r="G744" s="3">
        <f>G745</f>
        <v>10383875.539999999</v>
      </c>
      <c r="H744" s="3">
        <f t="shared" si="266"/>
        <v>2241588.63</v>
      </c>
      <c r="I744" s="3">
        <f t="shared" si="266"/>
        <v>2246828.52</v>
      </c>
    </row>
    <row r="745" spans="1:9" ht="85.5" customHeight="1" x14ac:dyDescent="0.2">
      <c r="A745" s="6" t="s">
        <v>462</v>
      </c>
      <c r="B745" s="16" t="s">
        <v>373</v>
      </c>
      <c r="C745" s="16" t="s">
        <v>118</v>
      </c>
      <c r="D745" s="16" t="s">
        <v>60</v>
      </c>
      <c r="E745" s="16" t="s">
        <v>159</v>
      </c>
      <c r="F745" s="16" t="s">
        <v>16</v>
      </c>
      <c r="G745" s="5">
        <f>G746+G750+G754+G761</f>
        <v>10383875.539999999</v>
      </c>
      <c r="H745" s="5">
        <f>H746+H750+H754+H761</f>
        <v>2241588.63</v>
      </c>
      <c r="I745" s="5">
        <f>I746+I750+I754+I761</f>
        <v>2246828.52</v>
      </c>
    </row>
    <row r="746" spans="1:9" ht="52.5" hidden="1" customHeight="1" x14ac:dyDescent="0.2">
      <c r="A746" s="6" t="s">
        <v>342</v>
      </c>
      <c r="B746" s="16" t="s">
        <v>373</v>
      </c>
      <c r="C746" s="16" t="s">
        <v>118</v>
      </c>
      <c r="D746" s="16" t="s">
        <v>60</v>
      </c>
      <c r="E746" s="16" t="s">
        <v>207</v>
      </c>
      <c r="F746" s="16" t="s">
        <v>16</v>
      </c>
      <c r="G746" s="5">
        <f t="shared" ref="G746:I748" si="267">G747</f>
        <v>0</v>
      </c>
      <c r="H746" s="5">
        <f t="shared" si="267"/>
        <v>0</v>
      </c>
      <c r="I746" s="5">
        <f t="shared" si="267"/>
        <v>0</v>
      </c>
    </row>
    <row r="747" spans="1:9" ht="50.25" hidden="1" customHeight="1" x14ac:dyDescent="0.2">
      <c r="A747" s="6" t="s">
        <v>343</v>
      </c>
      <c r="B747" s="16" t="s">
        <v>373</v>
      </c>
      <c r="C747" s="16" t="s">
        <v>118</v>
      </c>
      <c r="D747" s="16" t="s">
        <v>60</v>
      </c>
      <c r="E747" s="16" t="s">
        <v>344</v>
      </c>
      <c r="F747" s="16" t="s">
        <v>16</v>
      </c>
      <c r="G747" s="5">
        <f t="shared" si="267"/>
        <v>0</v>
      </c>
      <c r="H747" s="5">
        <f t="shared" si="267"/>
        <v>0</v>
      </c>
      <c r="I747" s="5">
        <f t="shared" si="267"/>
        <v>0</v>
      </c>
    </row>
    <row r="748" spans="1:9" ht="69.75" hidden="1" customHeight="1" x14ac:dyDescent="0.2">
      <c r="A748" s="6" t="s">
        <v>34</v>
      </c>
      <c r="B748" s="16" t="s">
        <v>373</v>
      </c>
      <c r="C748" s="16" t="s">
        <v>118</v>
      </c>
      <c r="D748" s="16" t="s">
        <v>60</v>
      </c>
      <c r="E748" s="16" t="s">
        <v>345</v>
      </c>
      <c r="F748" s="16" t="s">
        <v>35</v>
      </c>
      <c r="G748" s="5">
        <f t="shared" si="267"/>
        <v>0</v>
      </c>
      <c r="H748" s="5">
        <f t="shared" si="267"/>
        <v>0</v>
      </c>
      <c r="I748" s="5">
        <f t="shared" si="267"/>
        <v>0</v>
      </c>
    </row>
    <row r="749" spans="1:9" ht="36" hidden="1" customHeight="1" x14ac:dyDescent="0.2">
      <c r="A749" s="6" t="s">
        <v>36</v>
      </c>
      <c r="B749" s="16" t="s">
        <v>373</v>
      </c>
      <c r="C749" s="16" t="s">
        <v>118</v>
      </c>
      <c r="D749" s="16" t="s">
        <v>60</v>
      </c>
      <c r="E749" s="16" t="s">
        <v>345</v>
      </c>
      <c r="F749" s="16" t="s">
        <v>37</v>
      </c>
      <c r="G749" s="5">
        <v>0</v>
      </c>
      <c r="H749" s="5">
        <v>0</v>
      </c>
      <c r="I749" s="5">
        <v>0</v>
      </c>
    </row>
    <row r="750" spans="1:9" ht="81.75" customHeight="1" x14ac:dyDescent="0.2">
      <c r="A750" s="6" t="s">
        <v>346</v>
      </c>
      <c r="B750" s="16" t="s">
        <v>373</v>
      </c>
      <c r="C750" s="16" t="s">
        <v>118</v>
      </c>
      <c r="D750" s="16" t="s">
        <v>60</v>
      </c>
      <c r="E750" s="16" t="s">
        <v>208</v>
      </c>
      <c r="F750" s="16" t="s">
        <v>16</v>
      </c>
      <c r="G750" s="5">
        <f t="shared" ref="G750:I751" si="268">G751</f>
        <v>1500000</v>
      </c>
      <c r="H750" s="5">
        <f t="shared" si="268"/>
        <v>1650000</v>
      </c>
      <c r="I750" s="5">
        <f t="shared" si="268"/>
        <v>1650000</v>
      </c>
    </row>
    <row r="751" spans="1:9" ht="101.25" customHeight="1" x14ac:dyDescent="0.2">
      <c r="A751" s="6" t="s">
        <v>209</v>
      </c>
      <c r="B751" s="16" t="s">
        <v>373</v>
      </c>
      <c r="C751" s="16" t="s">
        <v>118</v>
      </c>
      <c r="D751" s="16" t="s">
        <v>60</v>
      </c>
      <c r="E751" s="16" t="s">
        <v>347</v>
      </c>
      <c r="F751" s="16" t="s">
        <v>16</v>
      </c>
      <c r="G751" s="5">
        <f>G752</f>
        <v>1500000</v>
      </c>
      <c r="H751" s="5">
        <f t="shared" si="268"/>
        <v>1650000</v>
      </c>
      <c r="I751" s="5">
        <f t="shared" si="268"/>
        <v>1650000</v>
      </c>
    </row>
    <row r="752" spans="1:9" ht="135" customHeight="1" x14ac:dyDescent="0.2">
      <c r="A752" s="6" t="s">
        <v>180</v>
      </c>
      <c r="B752" s="16" t="s">
        <v>373</v>
      </c>
      <c r="C752" s="16" t="s">
        <v>118</v>
      </c>
      <c r="D752" s="16" t="s">
        <v>60</v>
      </c>
      <c r="E752" s="16" t="s">
        <v>347</v>
      </c>
      <c r="F752" s="16" t="s">
        <v>27</v>
      </c>
      <c r="G752" s="5">
        <f>G753</f>
        <v>1500000</v>
      </c>
      <c r="H752" s="5">
        <f>H753</f>
        <v>1650000</v>
      </c>
      <c r="I752" s="5">
        <f>I753</f>
        <v>1650000</v>
      </c>
    </row>
    <row r="753" spans="1:9" ht="57.75" customHeight="1" x14ac:dyDescent="0.2">
      <c r="A753" s="6" t="s">
        <v>108</v>
      </c>
      <c r="B753" s="16" t="s">
        <v>373</v>
      </c>
      <c r="C753" s="16" t="s">
        <v>118</v>
      </c>
      <c r="D753" s="16" t="s">
        <v>60</v>
      </c>
      <c r="E753" s="16" t="s">
        <v>347</v>
      </c>
      <c r="F753" s="16" t="s">
        <v>109</v>
      </c>
      <c r="G753" s="5">
        <v>1500000</v>
      </c>
      <c r="H753" s="5">
        <v>1650000</v>
      </c>
      <c r="I753" s="5">
        <v>1650000</v>
      </c>
    </row>
    <row r="754" spans="1:9" ht="71.25" customHeight="1" x14ac:dyDescent="0.2">
      <c r="A754" s="6" t="s">
        <v>348</v>
      </c>
      <c r="B754" s="16" t="s">
        <v>373</v>
      </c>
      <c r="C754" s="16" t="s">
        <v>118</v>
      </c>
      <c r="D754" s="16" t="s">
        <v>60</v>
      </c>
      <c r="E754" s="16" t="s">
        <v>223</v>
      </c>
      <c r="F754" s="16" t="s">
        <v>16</v>
      </c>
      <c r="G754" s="5">
        <f>G755+G758</f>
        <v>873867.54</v>
      </c>
      <c r="H754" s="5">
        <f t="shared" ref="H754:I754" si="269">H755+H758</f>
        <v>304088.63</v>
      </c>
      <c r="I754" s="5">
        <f t="shared" si="269"/>
        <v>309328.52</v>
      </c>
    </row>
    <row r="755" spans="1:9" ht="54.75" customHeight="1" x14ac:dyDescent="0.2">
      <c r="A755" s="6" t="s">
        <v>489</v>
      </c>
      <c r="B755" s="16" t="s">
        <v>373</v>
      </c>
      <c r="C755" s="16" t="s">
        <v>118</v>
      </c>
      <c r="D755" s="16" t="s">
        <v>60</v>
      </c>
      <c r="E755" s="16" t="s">
        <v>488</v>
      </c>
      <c r="F755" s="16" t="s">
        <v>16</v>
      </c>
      <c r="G755" s="5">
        <f>G756</f>
        <v>355000</v>
      </c>
      <c r="H755" s="5">
        <f t="shared" ref="H755:I756" si="270">H756</f>
        <v>0</v>
      </c>
      <c r="I755" s="5">
        <f t="shared" si="270"/>
        <v>0</v>
      </c>
    </row>
    <row r="756" spans="1:9" ht="71.25" customHeight="1" x14ac:dyDescent="0.2">
      <c r="A756" s="6" t="s">
        <v>30</v>
      </c>
      <c r="B756" s="16" t="s">
        <v>373</v>
      </c>
      <c r="C756" s="16" t="s">
        <v>118</v>
      </c>
      <c r="D756" s="16" t="s">
        <v>60</v>
      </c>
      <c r="E756" s="16" t="s">
        <v>488</v>
      </c>
      <c r="F756" s="16" t="s">
        <v>31</v>
      </c>
      <c r="G756" s="5">
        <f>G757</f>
        <v>355000</v>
      </c>
      <c r="H756" s="5">
        <f t="shared" si="270"/>
        <v>0</v>
      </c>
      <c r="I756" s="5">
        <f t="shared" si="270"/>
        <v>0</v>
      </c>
    </row>
    <row r="757" spans="1:9" ht="71.25" customHeight="1" x14ac:dyDescent="0.2">
      <c r="A757" s="6" t="s">
        <v>32</v>
      </c>
      <c r="B757" s="16" t="s">
        <v>373</v>
      </c>
      <c r="C757" s="16" t="s">
        <v>118</v>
      </c>
      <c r="D757" s="16" t="s">
        <v>60</v>
      </c>
      <c r="E757" s="16" t="s">
        <v>488</v>
      </c>
      <c r="F757" s="16" t="s">
        <v>33</v>
      </c>
      <c r="G757" s="5">
        <v>355000</v>
      </c>
      <c r="H757" s="5">
        <v>0</v>
      </c>
      <c r="I757" s="5">
        <v>0</v>
      </c>
    </row>
    <row r="758" spans="1:9" ht="49.5" customHeight="1" x14ac:dyDescent="0.2">
      <c r="A758" s="6" t="s">
        <v>554</v>
      </c>
      <c r="B758" s="16" t="s">
        <v>373</v>
      </c>
      <c r="C758" s="16" t="s">
        <v>118</v>
      </c>
      <c r="D758" s="16" t="s">
        <v>60</v>
      </c>
      <c r="E758" s="16" t="s">
        <v>349</v>
      </c>
      <c r="F758" s="16" t="s">
        <v>16</v>
      </c>
      <c r="G758" s="5">
        <f>G759</f>
        <v>518867.54</v>
      </c>
      <c r="H758" s="5">
        <f t="shared" ref="H758:I758" si="271">H759</f>
        <v>304088.63</v>
      </c>
      <c r="I758" s="5">
        <f t="shared" si="271"/>
        <v>309328.52</v>
      </c>
    </row>
    <row r="759" spans="1:9" ht="69" customHeight="1" x14ac:dyDescent="0.2">
      <c r="A759" s="6" t="s">
        <v>30</v>
      </c>
      <c r="B759" s="16" t="s">
        <v>373</v>
      </c>
      <c r="C759" s="16" t="s">
        <v>118</v>
      </c>
      <c r="D759" s="16" t="s">
        <v>60</v>
      </c>
      <c r="E759" s="16" t="s">
        <v>349</v>
      </c>
      <c r="F759" s="16" t="s">
        <v>31</v>
      </c>
      <c r="G759" s="5">
        <f>G760</f>
        <v>518867.54</v>
      </c>
      <c r="H759" s="5">
        <f t="shared" ref="H759:I759" si="272">H760</f>
        <v>304088.63</v>
      </c>
      <c r="I759" s="5">
        <f t="shared" si="272"/>
        <v>309328.52</v>
      </c>
    </row>
    <row r="760" spans="1:9" ht="66" customHeight="1" x14ac:dyDescent="0.2">
      <c r="A760" s="6" t="s">
        <v>32</v>
      </c>
      <c r="B760" s="16" t="s">
        <v>373</v>
      </c>
      <c r="C760" s="16" t="s">
        <v>118</v>
      </c>
      <c r="D760" s="16" t="s">
        <v>60</v>
      </c>
      <c r="E760" s="16" t="s">
        <v>349</v>
      </c>
      <c r="F760" s="16" t="s">
        <v>33</v>
      </c>
      <c r="G760" s="5">
        <v>518867.54</v>
      </c>
      <c r="H760" s="5">
        <v>304088.63</v>
      </c>
      <c r="I760" s="5">
        <v>309328.52</v>
      </c>
    </row>
    <row r="761" spans="1:9" ht="50.25" customHeight="1" x14ac:dyDescent="0.2">
      <c r="A761" s="6" t="s">
        <v>427</v>
      </c>
      <c r="B761" s="16" t="s">
        <v>373</v>
      </c>
      <c r="C761" s="16" t="s">
        <v>118</v>
      </c>
      <c r="D761" s="16" t="s">
        <v>60</v>
      </c>
      <c r="E761" s="16" t="s">
        <v>428</v>
      </c>
      <c r="F761" s="16" t="s">
        <v>16</v>
      </c>
      <c r="G761" s="5">
        <f>G762+G765+G768+G771+G774</f>
        <v>8010008</v>
      </c>
      <c r="H761" s="5">
        <f t="shared" ref="H761:I761" si="273">H762+H765+H768+H771+H774</f>
        <v>287500</v>
      </c>
      <c r="I761" s="5">
        <f t="shared" si="273"/>
        <v>287500</v>
      </c>
    </row>
    <row r="762" spans="1:9" ht="101.25" customHeight="1" x14ac:dyDescent="0.2">
      <c r="A762" s="6" t="s">
        <v>429</v>
      </c>
      <c r="B762" s="16" t="s">
        <v>373</v>
      </c>
      <c r="C762" s="16" t="s">
        <v>118</v>
      </c>
      <c r="D762" s="16" t="s">
        <v>60</v>
      </c>
      <c r="E762" s="16" t="s">
        <v>430</v>
      </c>
      <c r="F762" s="16" t="s">
        <v>16</v>
      </c>
      <c r="G762" s="5">
        <f>G763</f>
        <v>4045498</v>
      </c>
      <c r="H762" s="5">
        <f t="shared" ref="H762:I763" si="274">H763</f>
        <v>0</v>
      </c>
      <c r="I762" s="5">
        <f t="shared" si="274"/>
        <v>0</v>
      </c>
    </row>
    <row r="763" spans="1:9" ht="66" customHeight="1" x14ac:dyDescent="0.2">
      <c r="A763" s="6" t="s">
        <v>30</v>
      </c>
      <c r="B763" s="16" t="s">
        <v>373</v>
      </c>
      <c r="C763" s="16" t="s">
        <v>118</v>
      </c>
      <c r="D763" s="16" t="s">
        <v>60</v>
      </c>
      <c r="E763" s="16" t="s">
        <v>430</v>
      </c>
      <c r="F763" s="16" t="s">
        <v>31</v>
      </c>
      <c r="G763" s="5">
        <f>G764</f>
        <v>4045498</v>
      </c>
      <c r="H763" s="5">
        <f t="shared" si="274"/>
        <v>0</v>
      </c>
      <c r="I763" s="5">
        <f t="shared" si="274"/>
        <v>0</v>
      </c>
    </row>
    <row r="764" spans="1:9" ht="66" customHeight="1" x14ac:dyDescent="0.2">
      <c r="A764" s="6" t="s">
        <v>32</v>
      </c>
      <c r="B764" s="16" t="s">
        <v>373</v>
      </c>
      <c r="C764" s="16" t="s">
        <v>118</v>
      </c>
      <c r="D764" s="16" t="s">
        <v>60</v>
      </c>
      <c r="E764" s="16" t="s">
        <v>430</v>
      </c>
      <c r="F764" s="16" t="s">
        <v>33</v>
      </c>
      <c r="G764" s="5">
        <v>4045498</v>
      </c>
      <c r="H764" s="5">
        <v>0</v>
      </c>
      <c r="I764" s="5">
        <v>0</v>
      </c>
    </row>
    <row r="765" spans="1:9" ht="137.25" hidden="1" customHeight="1" x14ac:dyDescent="0.2">
      <c r="A765" s="6" t="s">
        <v>493</v>
      </c>
      <c r="B765" s="16" t="s">
        <v>373</v>
      </c>
      <c r="C765" s="16" t="s">
        <v>118</v>
      </c>
      <c r="D765" s="16" t="s">
        <v>60</v>
      </c>
      <c r="E765" s="16" t="s">
        <v>490</v>
      </c>
      <c r="F765" s="16" t="s">
        <v>16</v>
      </c>
      <c r="G765" s="5">
        <f>G766</f>
        <v>0</v>
      </c>
      <c r="H765" s="5">
        <f t="shared" ref="H765:I765" si="275">H766</f>
        <v>0</v>
      </c>
      <c r="I765" s="5">
        <f t="shared" si="275"/>
        <v>0</v>
      </c>
    </row>
    <row r="766" spans="1:9" ht="66" hidden="1" customHeight="1" x14ac:dyDescent="0.2">
      <c r="A766" s="6" t="s">
        <v>30</v>
      </c>
      <c r="B766" s="16" t="s">
        <v>373</v>
      </c>
      <c r="C766" s="16" t="s">
        <v>118</v>
      </c>
      <c r="D766" s="16" t="s">
        <v>60</v>
      </c>
      <c r="E766" s="16" t="s">
        <v>490</v>
      </c>
      <c r="F766" s="16" t="s">
        <v>31</v>
      </c>
      <c r="G766" s="5">
        <f>G767</f>
        <v>0</v>
      </c>
      <c r="H766" s="5">
        <f t="shared" ref="H766:I766" si="276">H767</f>
        <v>0</v>
      </c>
      <c r="I766" s="5">
        <f t="shared" si="276"/>
        <v>0</v>
      </c>
    </row>
    <row r="767" spans="1:9" ht="66" hidden="1" customHeight="1" x14ac:dyDescent="0.2">
      <c r="A767" s="6" t="s">
        <v>32</v>
      </c>
      <c r="B767" s="16" t="s">
        <v>373</v>
      </c>
      <c r="C767" s="16" t="s">
        <v>118</v>
      </c>
      <c r="D767" s="16" t="s">
        <v>60</v>
      </c>
      <c r="E767" s="16" t="s">
        <v>490</v>
      </c>
      <c r="F767" s="16" t="s">
        <v>33</v>
      </c>
      <c r="G767" s="5"/>
      <c r="H767" s="5"/>
      <c r="I767" s="5"/>
    </row>
    <row r="768" spans="1:9" ht="35.25" customHeight="1" x14ac:dyDescent="0.2">
      <c r="A768" s="6" t="s">
        <v>494</v>
      </c>
      <c r="B768" s="16" t="s">
        <v>373</v>
      </c>
      <c r="C768" s="16" t="s">
        <v>118</v>
      </c>
      <c r="D768" s="16" t="s">
        <v>60</v>
      </c>
      <c r="E768" s="16" t="s">
        <v>491</v>
      </c>
      <c r="F768" s="16" t="s">
        <v>16</v>
      </c>
      <c r="G768" s="5">
        <f>G769</f>
        <v>2164510</v>
      </c>
      <c r="H768" s="5">
        <f t="shared" ref="H768:I768" si="277">H769</f>
        <v>0</v>
      </c>
      <c r="I768" s="5">
        <f t="shared" si="277"/>
        <v>0</v>
      </c>
    </row>
    <row r="769" spans="1:9" ht="66" customHeight="1" x14ac:dyDescent="0.2">
      <c r="A769" s="6" t="s">
        <v>30</v>
      </c>
      <c r="B769" s="16" t="s">
        <v>373</v>
      </c>
      <c r="C769" s="16" t="s">
        <v>118</v>
      </c>
      <c r="D769" s="16" t="s">
        <v>60</v>
      </c>
      <c r="E769" s="16" t="s">
        <v>491</v>
      </c>
      <c r="F769" s="16" t="s">
        <v>31</v>
      </c>
      <c r="G769" s="5">
        <f>G770</f>
        <v>2164510</v>
      </c>
      <c r="H769" s="5">
        <f t="shared" ref="H769:I769" si="278">H770</f>
        <v>0</v>
      </c>
      <c r="I769" s="5">
        <f t="shared" si="278"/>
        <v>0</v>
      </c>
    </row>
    <row r="770" spans="1:9" ht="66" customHeight="1" x14ac:dyDescent="0.2">
      <c r="A770" s="6" t="s">
        <v>32</v>
      </c>
      <c r="B770" s="16" t="s">
        <v>373</v>
      </c>
      <c r="C770" s="16" t="s">
        <v>118</v>
      </c>
      <c r="D770" s="16" t="s">
        <v>60</v>
      </c>
      <c r="E770" s="16" t="s">
        <v>491</v>
      </c>
      <c r="F770" s="16" t="s">
        <v>33</v>
      </c>
      <c r="G770" s="5">
        <v>2164510</v>
      </c>
      <c r="H770" s="5">
        <v>0</v>
      </c>
      <c r="I770" s="5">
        <v>0</v>
      </c>
    </row>
    <row r="771" spans="1:9" ht="38.25" customHeight="1" x14ac:dyDescent="0.2">
      <c r="A771" s="6" t="s">
        <v>502</v>
      </c>
      <c r="B771" s="16" t="s">
        <v>373</v>
      </c>
      <c r="C771" s="16" t="s">
        <v>118</v>
      </c>
      <c r="D771" s="16" t="s">
        <v>60</v>
      </c>
      <c r="E771" s="16" t="s">
        <v>492</v>
      </c>
      <c r="F771" s="16" t="s">
        <v>16</v>
      </c>
      <c r="G771" s="5">
        <f>G772</f>
        <v>350000</v>
      </c>
      <c r="H771" s="5">
        <f t="shared" ref="H771:I771" si="279">H772</f>
        <v>287500</v>
      </c>
      <c r="I771" s="5">
        <f t="shared" si="279"/>
        <v>287500</v>
      </c>
    </row>
    <row r="772" spans="1:9" ht="66" customHeight="1" x14ac:dyDescent="0.2">
      <c r="A772" s="6" t="s">
        <v>30</v>
      </c>
      <c r="B772" s="16" t="s">
        <v>373</v>
      </c>
      <c r="C772" s="16" t="s">
        <v>118</v>
      </c>
      <c r="D772" s="16" t="s">
        <v>60</v>
      </c>
      <c r="E772" s="16" t="s">
        <v>492</v>
      </c>
      <c r="F772" s="16" t="s">
        <v>31</v>
      </c>
      <c r="G772" s="5">
        <f>G773</f>
        <v>350000</v>
      </c>
      <c r="H772" s="5">
        <f t="shared" ref="H772:I772" si="280">H773</f>
        <v>287500</v>
      </c>
      <c r="I772" s="5">
        <f t="shared" si="280"/>
        <v>287500</v>
      </c>
    </row>
    <row r="773" spans="1:9" ht="66" customHeight="1" x14ac:dyDescent="0.2">
      <c r="A773" s="6" t="s">
        <v>32</v>
      </c>
      <c r="B773" s="16" t="s">
        <v>373</v>
      </c>
      <c r="C773" s="16" t="s">
        <v>118</v>
      </c>
      <c r="D773" s="16" t="s">
        <v>60</v>
      </c>
      <c r="E773" s="16" t="s">
        <v>492</v>
      </c>
      <c r="F773" s="16" t="s">
        <v>33</v>
      </c>
      <c r="G773" s="5">
        <v>350000</v>
      </c>
      <c r="H773" s="5">
        <v>287500</v>
      </c>
      <c r="I773" s="5">
        <v>287500</v>
      </c>
    </row>
    <row r="774" spans="1:9" ht="81" customHeight="1" x14ac:dyDescent="0.2">
      <c r="A774" s="6" t="s">
        <v>555</v>
      </c>
      <c r="B774" s="16" t="s">
        <v>373</v>
      </c>
      <c r="C774" s="16" t="s">
        <v>118</v>
      </c>
      <c r="D774" s="16" t="s">
        <v>60</v>
      </c>
      <c r="E774" s="16" t="s">
        <v>431</v>
      </c>
      <c r="F774" s="16" t="s">
        <v>16</v>
      </c>
      <c r="G774" s="5">
        <f>G775</f>
        <v>1450000</v>
      </c>
      <c r="H774" s="5">
        <f t="shared" ref="H774:I775" si="281">H775</f>
        <v>0</v>
      </c>
      <c r="I774" s="5">
        <f t="shared" si="281"/>
        <v>0</v>
      </c>
    </row>
    <row r="775" spans="1:9" ht="66" customHeight="1" x14ac:dyDescent="0.2">
      <c r="A775" s="6" t="s">
        <v>30</v>
      </c>
      <c r="B775" s="16" t="s">
        <v>373</v>
      </c>
      <c r="C775" s="16" t="s">
        <v>118</v>
      </c>
      <c r="D775" s="16" t="s">
        <v>60</v>
      </c>
      <c r="E775" s="16" t="s">
        <v>431</v>
      </c>
      <c r="F775" s="16" t="s">
        <v>31</v>
      </c>
      <c r="G775" s="5">
        <f>G776</f>
        <v>1450000</v>
      </c>
      <c r="H775" s="5">
        <f t="shared" si="281"/>
        <v>0</v>
      </c>
      <c r="I775" s="5">
        <f t="shared" si="281"/>
        <v>0</v>
      </c>
    </row>
    <row r="776" spans="1:9" ht="66" customHeight="1" x14ac:dyDescent="0.2">
      <c r="A776" s="6" t="s">
        <v>32</v>
      </c>
      <c r="B776" s="16" t="s">
        <v>373</v>
      </c>
      <c r="C776" s="16" t="s">
        <v>118</v>
      </c>
      <c r="D776" s="16" t="s">
        <v>60</v>
      </c>
      <c r="E776" s="16" t="s">
        <v>431</v>
      </c>
      <c r="F776" s="16" t="s">
        <v>33</v>
      </c>
      <c r="G776" s="5">
        <v>1450000</v>
      </c>
      <c r="H776" s="5">
        <v>0</v>
      </c>
      <c r="I776" s="5">
        <v>0</v>
      </c>
    </row>
    <row r="777" spans="1:9" ht="51.75" customHeight="1" x14ac:dyDescent="0.2">
      <c r="A777" s="2" t="s">
        <v>374</v>
      </c>
      <c r="B777" s="17" t="s">
        <v>375</v>
      </c>
      <c r="C777" s="9" t="s">
        <v>14</v>
      </c>
      <c r="D777" s="9" t="s">
        <v>14</v>
      </c>
      <c r="E777" s="9" t="s">
        <v>15</v>
      </c>
      <c r="F777" s="9" t="s">
        <v>16</v>
      </c>
      <c r="G777" s="12">
        <f>G778</f>
        <v>15501300</v>
      </c>
      <c r="H777" s="12">
        <f t="shared" ref="H777:I777" si="282">H778</f>
        <v>12726900</v>
      </c>
      <c r="I777" s="12">
        <f t="shared" si="282"/>
        <v>13227300</v>
      </c>
    </row>
    <row r="778" spans="1:9" ht="35.25" customHeight="1" x14ac:dyDescent="0.2">
      <c r="A778" s="2" t="s">
        <v>98</v>
      </c>
      <c r="B778" s="17" t="s">
        <v>375</v>
      </c>
      <c r="C778" s="17" t="s">
        <v>20</v>
      </c>
      <c r="D778" s="17" t="s">
        <v>14</v>
      </c>
      <c r="E778" s="17" t="s">
        <v>15</v>
      </c>
      <c r="F778" s="17" t="s">
        <v>16</v>
      </c>
      <c r="G778" s="3">
        <f>G779+G790</f>
        <v>15501300</v>
      </c>
      <c r="H778" s="3">
        <f>H779+H790</f>
        <v>12726900</v>
      </c>
      <c r="I778" s="3">
        <f>I779+I790</f>
        <v>13227300</v>
      </c>
    </row>
    <row r="779" spans="1:9" ht="82.5" customHeight="1" x14ac:dyDescent="0.2">
      <c r="A779" s="19" t="s">
        <v>111</v>
      </c>
      <c r="B779" s="17" t="s">
        <v>375</v>
      </c>
      <c r="C779" s="17" t="s">
        <v>20</v>
      </c>
      <c r="D779" s="17" t="s">
        <v>112</v>
      </c>
      <c r="E779" s="17" t="s">
        <v>15</v>
      </c>
      <c r="F779" s="17" t="s">
        <v>16</v>
      </c>
      <c r="G779" s="3">
        <f>G780</f>
        <v>14501300</v>
      </c>
      <c r="H779" s="3">
        <f t="shared" ref="H779:I779" si="283">H780</f>
        <v>12726900</v>
      </c>
      <c r="I779" s="3">
        <f t="shared" si="283"/>
        <v>13227300</v>
      </c>
    </row>
    <row r="780" spans="1:9" ht="57.75" customHeight="1" x14ac:dyDescent="0.2">
      <c r="A780" s="4" t="s">
        <v>100</v>
      </c>
      <c r="B780" s="16" t="s">
        <v>375</v>
      </c>
      <c r="C780" s="16" t="s">
        <v>20</v>
      </c>
      <c r="D780" s="16" t="s">
        <v>112</v>
      </c>
      <c r="E780" s="16" t="s">
        <v>101</v>
      </c>
      <c r="F780" s="16" t="s">
        <v>16</v>
      </c>
      <c r="G780" s="5">
        <f t="shared" ref="G780:I782" si="284">G781</f>
        <v>14501300</v>
      </c>
      <c r="H780" s="5">
        <f t="shared" si="284"/>
        <v>12726900</v>
      </c>
      <c r="I780" s="5">
        <f t="shared" si="284"/>
        <v>13227300</v>
      </c>
    </row>
    <row r="781" spans="1:9" ht="69" customHeight="1" x14ac:dyDescent="0.2">
      <c r="A781" s="4" t="s">
        <v>102</v>
      </c>
      <c r="B781" s="16" t="s">
        <v>375</v>
      </c>
      <c r="C781" s="16" t="s">
        <v>20</v>
      </c>
      <c r="D781" s="16" t="s">
        <v>112</v>
      </c>
      <c r="E781" s="16" t="s">
        <v>103</v>
      </c>
      <c r="F781" s="16" t="s">
        <v>16</v>
      </c>
      <c r="G781" s="5">
        <f t="shared" si="284"/>
        <v>14501300</v>
      </c>
      <c r="H781" s="5">
        <f t="shared" si="284"/>
        <v>12726900</v>
      </c>
      <c r="I781" s="5">
        <f t="shared" si="284"/>
        <v>13227300</v>
      </c>
    </row>
    <row r="782" spans="1:9" ht="24.75" customHeight="1" x14ac:dyDescent="0.2">
      <c r="A782" s="4" t="s">
        <v>104</v>
      </c>
      <c r="B782" s="16" t="s">
        <v>375</v>
      </c>
      <c r="C782" s="16" t="s">
        <v>20</v>
      </c>
      <c r="D782" s="16" t="s">
        <v>112</v>
      </c>
      <c r="E782" s="16" t="s">
        <v>105</v>
      </c>
      <c r="F782" s="16" t="s">
        <v>16</v>
      </c>
      <c r="G782" s="5">
        <f t="shared" si="284"/>
        <v>14501300</v>
      </c>
      <c r="H782" s="5">
        <f t="shared" si="284"/>
        <v>12726900</v>
      </c>
      <c r="I782" s="5">
        <f t="shared" si="284"/>
        <v>13227300</v>
      </c>
    </row>
    <row r="783" spans="1:9" ht="64.5" customHeight="1" x14ac:dyDescent="0.2">
      <c r="A783" s="4" t="s">
        <v>106</v>
      </c>
      <c r="B783" s="16" t="s">
        <v>375</v>
      </c>
      <c r="C783" s="16" t="s">
        <v>20</v>
      </c>
      <c r="D783" s="16" t="s">
        <v>112</v>
      </c>
      <c r="E783" s="16" t="s">
        <v>107</v>
      </c>
      <c r="F783" s="16" t="s">
        <v>16</v>
      </c>
      <c r="G783" s="5">
        <f>G784+G786+G788</f>
        <v>14501300</v>
      </c>
      <c r="H783" s="5">
        <f>H784+H786+H788</f>
        <v>12726900</v>
      </c>
      <c r="I783" s="5">
        <f>I784+I786+I788</f>
        <v>13227300</v>
      </c>
    </row>
    <row r="784" spans="1:9" ht="133.5" customHeight="1" x14ac:dyDescent="0.2">
      <c r="A784" s="4" t="s">
        <v>180</v>
      </c>
      <c r="B784" s="16" t="s">
        <v>375</v>
      </c>
      <c r="C784" s="16" t="s">
        <v>20</v>
      </c>
      <c r="D784" s="16" t="s">
        <v>112</v>
      </c>
      <c r="E784" s="16" t="s">
        <v>107</v>
      </c>
      <c r="F784" s="16" t="s">
        <v>27</v>
      </c>
      <c r="G784" s="5">
        <f>G785</f>
        <v>14466300</v>
      </c>
      <c r="H784" s="5">
        <f>H785</f>
        <v>12691900</v>
      </c>
      <c r="I784" s="5">
        <f>I785</f>
        <v>13192300</v>
      </c>
    </row>
    <row r="785" spans="1:9" ht="49.5" customHeight="1" x14ac:dyDescent="0.2">
      <c r="A785" s="4" t="s">
        <v>108</v>
      </c>
      <c r="B785" s="16" t="s">
        <v>375</v>
      </c>
      <c r="C785" s="16" t="s">
        <v>20</v>
      </c>
      <c r="D785" s="16" t="s">
        <v>112</v>
      </c>
      <c r="E785" s="16" t="s">
        <v>107</v>
      </c>
      <c r="F785" s="16" t="s">
        <v>109</v>
      </c>
      <c r="G785" s="5">
        <v>14466300</v>
      </c>
      <c r="H785" s="5">
        <v>12691900</v>
      </c>
      <c r="I785" s="5">
        <v>13192300</v>
      </c>
    </row>
    <row r="786" spans="1:9" ht="66" customHeight="1" x14ac:dyDescent="0.2">
      <c r="A786" s="4" t="s">
        <v>30</v>
      </c>
      <c r="B786" s="16" t="s">
        <v>375</v>
      </c>
      <c r="C786" s="16" t="s">
        <v>20</v>
      </c>
      <c r="D786" s="16" t="s">
        <v>112</v>
      </c>
      <c r="E786" s="16" t="s">
        <v>107</v>
      </c>
      <c r="F786" s="16" t="s">
        <v>31</v>
      </c>
      <c r="G786" s="5">
        <f>G787</f>
        <v>30000</v>
      </c>
      <c r="H786" s="5">
        <f>H787</f>
        <v>30000</v>
      </c>
      <c r="I786" s="5">
        <f>I787</f>
        <v>30000</v>
      </c>
    </row>
    <row r="787" spans="1:9" ht="69" customHeight="1" x14ac:dyDescent="0.2">
      <c r="A787" s="4" t="s">
        <v>32</v>
      </c>
      <c r="B787" s="16" t="s">
        <v>375</v>
      </c>
      <c r="C787" s="16" t="s">
        <v>20</v>
      </c>
      <c r="D787" s="16" t="s">
        <v>112</v>
      </c>
      <c r="E787" s="16" t="s">
        <v>107</v>
      </c>
      <c r="F787" s="16" t="s">
        <v>33</v>
      </c>
      <c r="G787" s="5">
        <v>30000</v>
      </c>
      <c r="H787" s="5">
        <v>30000</v>
      </c>
      <c r="I787" s="5">
        <v>30000</v>
      </c>
    </row>
    <row r="788" spans="1:9" ht="24" customHeight="1" x14ac:dyDescent="0.2">
      <c r="A788" s="4" t="s">
        <v>41</v>
      </c>
      <c r="B788" s="16" t="s">
        <v>375</v>
      </c>
      <c r="C788" s="16" t="s">
        <v>20</v>
      </c>
      <c r="D788" s="16" t="s">
        <v>112</v>
      </c>
      <c r="E788" s="16" t="s">
        <v>107</v>
      </c>
      <c r="F788" s="16" t="s">
        <v>42</v>
      </c>
      <c r="G788" s="5">
        <f>G789</f>
        <v>5000</v>
      </c>
      <c r="H788" s="5">
        <f>H789</f>
        <v>5000</v>
      </c>
      <c r="I788" s="5">
        <f>I789</f>
        <v>5000</v>
      </c>
    </row>
    <row r="789" spans="1:9" ht="35.25" customHeight="1" x14ac:dyDescent="0.2">
      <c r="A789" s="4" t="s">
        <v>43</v>
      </c>
      <c r="B789" s="16" t="s">
        <v>375</v>
      </c>
      <c r="C789" s="16" t="s">
        <v>20</v>
      </c>
      <c r="D789" s="16" t="s">
        <v>112</v>
      </c>
      <c r="E789" s="16" t="s">
        <v>107</v>
      </c>
      <c r="F789" s="16" t="s">
        <v>44</v>
      </c>
      <c r="G789" s="5">
        <v>5000</v>
      </c>
      <c r="H789" s="5">
        <v>5000</v>
      </c>
      <c r="I789" s="5">
        <v>5000</v>
      </c>
    </row>
    <row r="790" spans="1:9" ht="35.25" customHeight="1" x14ac:dyDescent="0.2">
      <c r="A790" s="2" t="s">
        <v>122</v>
      </c>
      <c r="B790" s="17" t="s">
        <v>375</v>
      </c>
      <c r="C790" s="17" t="s">
        <v>20</v>
      </c>
      <c r="D790" s="17" t="s">
        <v>123</v>
      </c>
      <c r="E790" s="17" t="s">
        <v>15</v>
      </c>
      <c r="F790" s="17" t="s">
        <v>16</v>
      </c>
      <c r="G790" s="3">
        <f>G791</f>
        <v>1000000</v>
      </c>
      <c r="H790" s="3">
        <f t="shared" ref="H790:I790" si="285">H791</f>
        <v>0</v>
      </c>
      <c r="I790" s="3">
        <f t="shared" si="285"/>
        <v>0</v>
      </c>
    </row>
    <row r="791" spans="1:9" ht="54.75" customHeight="1" x14ac:dyDescent="0.2">
      <c r="A791" s="4" t="s">
        <v>100</v>
      </c>
      <c r="B791" s="16" t="s">
        <v>375</v>
      </c>
      <c r="C791" s="16" t="s">
        <v>20</v>
      </c>
      <c r="D791" s="16" t="s">
        <v>123</v>
      </c>
      <c r="E791" s="16" t="s">
        <v>101</v>
      </c>
      <c r="F791" s="16" t="s">
        <v>16</v>
      </c>
      <c r="G791" s="5">
        <f t="shared" ref="G791:G795" si="286">G792</f>
        <v>1000000</v>
      </c>
      <c r="H791" s="5">
        <f t="shared" ref="H791:I795" si="287">H792</f>
        <v>0</v>
      </c>
      <c r="I791" s="5">
        <f t="shared" si="287"/>
        <v>0</v>
      </c>
    </row>
    <row r="792" spans="1:9" ht="69.75" customHeight="1" x14ac:dyDescent="0.2">
      <c r="A792" s="4" t="s">
        <v>102</v>
      </c>
      <c r="B792" s="16" t="s">
        <v>375</v>
      </c>
      <c r="C792" s="16" t="s">
        <v>20</v>
      </c>
      <c r="D792" s="16" t="s">
        <v>123</v>
      </c>
      <c r="E792" s="16" t="s">
        <v>103</v>
      </c>
      <c r="F792" s="16" t="s">
        <v>16</v>
      </c>
      <c r="G792" s="5">
        <f t="shared" si="286"/>
        <v>1000000</v>
      </c>
      <c r="H792" s="5">
        <f t="shared" si="287"/>
        <v>0</v>
      </c>
      <c r="I792" s="5">
        <f t="shared" si="287"/>
        <v>0</v>
      </c>
    </row>
    <row r="793" spans="1:9" ht="21" customHeight="1" x14ac:dyDescent="0.2">
      <c r="A793" s="4" t="s">
        <v>104</v>
      </c>
      <c r="B793" s="16" t="s">
        <v>375</v>
      </c>
      <c r="C793" s="16" t="s">
        <v>20</v>
      </c>
      <c r="D793" s="16" t="s">
        <v>123</v>
      </c>
      <c r="E793" s="16" t="s">
        <v>105</v>
      </c>
      <c r="F793" s="16" t="s">
        <v>16</v>
      </c>
      <c r="G793" s="5">
        <f>G794</f>
        <v>1000000</v>
      </c>
      <c r="H793" s="5">
        <f t="shared" si="287"/>
        <v>0</v>
      </c>
      <c r="I793" s="5">
        <f t="shared" si="287"/>
        <v>0</v>
      </c>
    </row>
    <row r="794" spans="1:9" ht="149.25" customHeight="1" x14ac:dyDescent="0.2">
      <c r="A794" s="4" t="s">
        <v>195</v>
      </c>
      <c r="B794" s="16" t="s">
        <v>375</v>
      </c>
      <c r="C794" s="16" t="s">
        <v>20</v>
      </c>
      <c r="D794" s="16" t="s">
        <v>123</v>
      </c>
      <c r="E794" s="16" t="s">
        <v>124</v>
      </c>
      <c r="F794" s="16" t="s">
        <v>16</v>
      </c>
      <c r="G794" s="5">
        <f t="shared" si="286"/>
        <v>1000000</v>
      </c>
      <c r="H794" s="5">
        <f t="shared" si="287"/>
        <v>0</v>
      </c>
      <c r="I794" s="5">
        <f t="shared" si="287"/>
        <v>0</v>
      </c>
    </row>
    <row r="795" spans="1:9" ht="72" customHeight="1" x14ac:dyDescent="0.2">
      <c r="A795" s="4" t="s">
        <v>30</v>
      </c>
      <c r="B795" s="16" t="s">
        <v>375</v>
      </c>
      <c r="C795" s="16" t="s">
        <v>20</v>
      </c>
      <c r="D795" s="16" t="s">
        <v>123</v>
      </c>
      <c r="E795" s="16" t="s">
        <v>124</v>
      </c>
      <c r="F795" s="16" t="s">
        <v>31</v>
      </c>
      <c r="G795" s="5">
        <f t="shared" si="286"/>
        <v>1000000</v>
      </c>
      <c r="H795" s="5">
        <f t="shared" si="287"/>
        <v>0</v>
      </c>
      <c r="I795" s="5">
        <f t="shared" si="287"/>
        <v>0</v>
      </c>
    </row>
    <row r="796" spans="1:9" ht="68.25" customHeight="1" x14ac:dyDescent="0.2">
      <c r="A796" s="4" t="s">
        <v>32</v>
      </c>
      <c r="B796" s="16" t="s">
        <v>375</v>
      </c>
      <c r="C796" s="16" t="s">
        <v>20</v>
      </c>
      <c r="D796" s="16" t="s">
        <v>123</v>
      </c>
      <c r="E796" s="16" t="s">
        <v>124</v>
      </c>
      <c r="F796" s="16" t="s">
        <v>33</v>
      </c>
      <c r="G796" s="5">
        <v>1000000</v>
      </c>
      <c r="H796" s="5">
        <v>0</v>
      </c>
      <c r="I796" s="5">
        <v>0</v>
      </c>
    </row>
    <row r="797" spans="1:9" ht="21.6" customHeight="1" x14ac:dyDescent="0.25">
      <c r="A797" s="44" t="s">
        <v>12</v>
      </c>
      <c r="B797" s="44"/>
      <c r="C797" s="44"/>
      <c r="D797" s="44"/>
      <c r="E797" s="44"/>
      <c r="F797" s="44"/>
      <c r="G797" s="8">
        <f>G15+G219+G254+G777+G238</f>
        <v>1765832412.0999999</v>
      </c>
      <c r="H797" s="8">
        <f>H15+H219+H254+H777+H238</f>
        <v>1306062195.5699999</v>
      </c>
      <c r="I797" s="8">
        <f>I15+I219+I254+I777+I238</f>
        <v>1409290898.8199999</v>
      </c>
    </row>
    <row r="798" spans="1:9" ht="18.75" x14ac:dyDescent="0.2">
      <c r="A798" s="37"/>
      <c r="B798" s="37"/>
      <c r="C798" s="37"/>
      <c r="D798" s="37"/>
      <c r="E798" s="37"/>
      <c r="F798" s="37"/>
      <c r="G798" s="37"/>
      <c r="H798" s="37"/>
    </row>
    <row r="799" spans="1:9" x14ac:dyDescent="0.2">
      <c r="H799" s="7"/>
      <c r="I799" s="7"/>
    </row>
  </sheetData>
  <autoFilter ref="A14:I797" xr:uid="{0ABC6837-F2CF-40F4-8F26-B6903C3BFBA5}"/>
  <mergeCells count="16">
    <mergeCell ref="H1:I1"/>
    <mergeCell ref="H2:I2"/>
    <mergeCell ref="H3:I3"/>
    <mergeCell ref="A798:H798"/>
    <mergeCell ref="A10:I10"/>
    <mergeCell ref="A9:I9"/>
    <mergeCell ref="A11:A13"/>
    <mergeCell ref="B11:B13"/>
    <mergeCell ref="C11:C13"/>
    <mergeCell ref="D11:D13"/>
    <mergeCell ref="E11:E13"/>
    <mergeCell ref="F11:F13"/>
    <mergeCell ref="A797:F797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2024-02-09T00:51:41Z</dcterms:modified>
</cp:coreProperties>
</file>