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/>
  </bookViews>
  <sheets>
    <sheet name="ДОХОДЫ" sheetId="3" r:id="rId1"/>
    <sheet name="РАСХОДЫ" sheetId="2" r:id="rId2"/>
    <sheet name="ИСТОЧНИКИ" sheetId="4" r:id="rId3"/>
  </sheets>
  <definedNames>
    <definedName name="_xlnm._FilterDatabase" localSheetId="1" hidden="1">РАСХОДЫ!$A$4:$AN$358</definedName>
    <definedName name="_xlnm.Print_Titles" localSheetId="1">РАСХОДЫ!$6:$7</definedName>
    <definedName name="_xlnm.Print_Area" localSheetId="0">ДОХОДЫ!$A$1:$G$109</definedName>
    <definedName name="_xlnm.Print_Area" localSheetId="2">ИСТОЧНИКИ!$A$1:$D$17</definedName>
    <definedName name="_xlnm.Print_Area" localSheetId="1">РАСХОДЫ!$A$1:$AK$360</definedName>
  </definedNames>
  <calcPr calcId="144525"/>
</workbook>
</file>

<file path=xl/calcChain.xml><?xml version="1.0" encoding="utf-8"?>
<calcChain xmlns="http://schemas.openxmlformats.org/spreadsheetml/2006/main">
  <c r="D15" i="4" l="1"/>
  <c r="D9" i="4" s="1"/>
  <c r="C9" i="4"/>
  <c r="G108" i="3" l="1"/>
  <c r="F108" i="3"/>
  <c r="E107" i="3"/>
  <c r="G107" i="3" s="1"/>
  <c r="D107" i="3"/>
  <c r="C107" i="3"/>
  <c r="B107" i="3"/>
  <c r="F106" i="3"/>
  <c r="E105" i="3"/>
  <c r="F105" i="3" s="1"/>
  <c r="D105" i="3"/>
  <c r="C105" i="3"/>
  <c r="B105" i="3"/>
  <c r="F104" i="3"/>
  <c r="F103" i="3"/>
  <c r="F102" i="3"/>
  <c r="E102" i="3"/>
  <c r="D102" i="3"/>
  <c r="C102" i="3"/>
  <c r="B102" i="3"/>
  <c r="G101" i="3"/>
  <c r="F101" i="3"/>
  <c r="G100" i="3"/>
  <c r="F100" i="3"/>
  <c r="G99" i="3"/>
  <c r="F99" i="3"/>
  <c r="G98" i="3"/>
  <c r="F98" i="3"/>
  <c r="E98" i="3"/>
  <c r="D98" i="3"/>
  <c r="C98" i="3"/>
  <c r="B98" i="3"/>
  <c r="G97" i="3"/>
  <c r="F97" i="3"/>
  <c r="G96" i="3"/>
  <c r="F96" i="3"/>
  <c r="G95" i="3"/>
  <c r="F95" i="3"/>
  <c r="G94" i="3"/>
  <c r="F94" i="3"/>
  <c r="G93" i="3"/>
  <c r="F93" i="3"/>
  <c r="G92" i="3"/>
  <c r="F92" i="3"/>
  <c r="F91" i="3"/>
  <c r="G90" i="3"/>
  <c r="F90" i="3"/>
  <c r="G89" i="3"/>
  <c r="F89" i="3"/>
  <c r="G88" i="3"/>
  <c r="F88" i="3"/>
  <c r="E87" i="3"/>
  <c r="F87" i="3" s="1"/>
  <c r="D87" i="3"/>
  <c r="C87" i="3"/>
  <c r="B87" i="3"/>
  <c r="G86" i="3"/>
  <c r="F86" i="3"/>
  <c r="G85" i="3"/>
  <c r="F85" i="3"/>
  <c r="G84" i="3"/>
  <c r="F83" i="3"/>
  <c r="G82" i="3"/>
  <c r="F82" i="3"/>
  <c r="F81" i="3"/>
  <c r="F80" i="3"/>
  <c r="E79" i="3"/>
  <c r="F79" i="3" s="1"/>
  <c r="D79" i="3"/>
  <c r="G79" i="3" s="1"/>
  <c r="C79" i="3"/>
  <c r="C76" i="3" s="1"/>
  <c r="B79" i="3"/>
  <c r="G78" i="3"/>
  <c r="F78" i="3"/>
  <c r="E77" i="3"/>
  <c r="F77" i="3" s="1"/>
  <c r="D77" i="3"/>
  <c r="G77" i="3" s="1"/>
  <c r="C77" i="3"/>
  <c r="B77" i="3"/>
  <c r="E76" i="3"/>
  <c r="B76" i="3"/>
  <c r="E73" i="3"/>
  <c r="D73" i="3"/>
  <c r="C73" i="3"/>
  <c r="F72" i="3"/>
  <c r="F71" i="3"/>
  <c r="F70" i="3"/>
  <c r="F69" i="3"/>
  <c r="E69" i="3"/>
  <c r="D69" i="3"/>
  <c r="C69" i="3"/>
  <c r="B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E53" i="3"/>
  <c r="D53" i="3"/>
  <c r="C53" i="3"/>
  <c r="B53" i="3"/>
  <c r="G52" i="3"/>
  <c r="F52" i="3"/>
  <c r="F51" i="3"/>
  <c r="G50" i="3"/>
  <c r="F50" i="3"/>
  <c r="F49" i="3"/>
  <c r="E48" i="3"/>
  <c r="G48" i="3" s="1"/>
  <c r="D48" i="3"/>
  <c r="C48" i="3"/>
  <c r="B48" i="3"/>
  <c r="G47" i="3"/>
  <c r="F47" i="3"/>
  <c r="F46" i="3"/>
  <c r="E45" i="3"/>
  <c r="F45" i="3" s="1"/>
  <c r="D45" i="3"/>
  <c r="G45" i="3" s="1"/>
  <c r="C45" i="3"/>
  <c r="B45" i="3"/>
  <c r="G44" i="3"/>
  <c r="F44" i="3"/>
  <c r="G43" i="3"/>
  <c r="F43" i="3"/>
  <c r="G42" i="3"/>
  <c r="F42" i="3"/>
  <c r="G41" i="3"/>
  <c r="F41" i="3"/>
  <c r="G40" i="3"/>
  <c r="F40" i="3"/>
  <c r="G39" i="3"/>
  <c r="E39" i="3"/>
  <c r="F39" i="3" s="1"/>
  <c r="D39" i="3"/>
  <c r="C39" i="3"/>
  <c r="B39" i="3"/>
  <c r="G38" i="3"/>
  <c r="F38" i="3"/>
  <c r="G37" i="3"/>
  <c r="F37" i="3"/>
  <c r="G36" i="3"/>
  <c r="F36" i="3"/>
  <c r="G35" i="3"/>
  <c r="F35" i="3"/>
  <c r="G34" i="3"/>
  <c r="F34" i="3"/>
  <c r="F33" i="3"/>
  <c r="E32" i="3"/>
  <c r="F32" i="3" s="1"/>
  <c r="D32" i="3"/>
  <c r="C32" i="3"/>
  <c r="B32" i="3"/>
  <c r="G31" i="3"/>
  <c r="F31" i="3"/>
  <c r="E30" i="3"/>
  <c r="G30" i="3" s="1"/>
  <c r="D30" i="3"/>
  <c r="C30" i="3"/>
  <c r="B30" i="3"/>
  <c r="G29" i="3"/>
  <c r="F29" i="3"/>
  <c r="G28" i="3"/>
  <c r="E27" i="3"/>
  <c r="G27" i="3" s="1"/>
  <c r="D27" i="3"/>
  <c r="D24" i="3" s="1"/>
  <c r="C27" i="3"/>
  <c r="G26" i="3"/>
  <c r="E25" i="3"/>
  <c r="G25" i="3" s="1"/>
  <c r="D25" i="3"/>
  <c r="C25" i="3"/>
  <c r="C24" i="3" s="1"/>
  <c r="E24" i="3"/>
  <c r="G23" i="3"/>
  <c r="F23" i="3"/>
  <c r="G22" i="3"/>
  <c r="F22" i="3"/>
  <c r="G21" i="3"/>
  <c r="G20" i="3"/>
  <c r="E19" i="3"/>
  <c r="E75" i="3" s="1"/>
  <c r="D19" i="3"/>
  <c r="C19" i="3"/>
  <c r="B19" i="3"/>
  <c r="G18" i="3"/>
  <c r="F18" i="3"/>
  <c r="G17" i="3"/>
  <c r="F17" i="3"/>
  <c r="G16" i="3"/>
  <c r="F16" i="3"/>
  <c r="G15" i="3"/>
  <c r="F15" i="3"/>
  <c r="G14" i="3"/>
  <c r="F14" i="3"/>
  <c r="E14" i="3"/>
  <c r="D14" i="3"/>
  <c r="C14" i="3"/>
  <c r="B14" i="3"/>
  <c r="G13" i="3"/>
  <c r="F13" i="3"/>
  <c r="G12" i="3"/>
  <c r="F12" i="3"/>
  <c r="E12" i="3"/>
  <c r="D12" i="3"/>
  <c r="C12" i="3"/>
  <c r="C75" i="3" s="1"/>
  <c r="C109" i="3" s="1"/>
  <c r="B12" i="3"/>
  <c r="B75" i="3" s="1"/>
  <c r="B109" i="3" s="1"/>
  <c r="G87" i="3" l="1"/>
  <c r="F48" i="3"/>
  <c r="E109" i="3"/>
  <c r="G75" i="3"/>
  <c r="F75" i="3"/>
  <c r="D75" i="3"/>
  <c r="G24" i="3"/>
  <c r="F30" i="3"/>
  <c r="G19" i="3"/>
  <c r="G32" i="3"/>
  <c r="D76" i="3"/>
  <c r="G76" i="3" s="1"/>
  <c r="F76" i="3"/>
  <c r="F107" i="3"/>
  <c r="F19" i="3"/>
  <c r="D109" i="3" l="1"/>
  <c r="G109" i="3"/>
  <c r="F109" i="3"/>
</calcChain>
</file>

<file path=xl/comments1.xml><?xml version="1.0" encoding="utf-8"?>
<comments xmlns="http://schemas.openxmlformats.org/spreadsheetml/2006/main">
  <authors>
    <author>Татьяна Козуляк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 Козуляк: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<sst xmlns="http://schemas.openxmlformats.org/spreadsheetml/2006/main" count="2252" uniqueCount="514">
  <si>
    <t>Единица измерения: руб.</t>
  </si>
  <si>
    <t>Наименование показателя</t>
  </si>
  <si>
    <t/>
  </si>
  <si>
    <t xml:space="preserve">    Муниципальная программа "Развитие образования Хасанского муниципального округа"</t>
  </si>
  <si>
    <t>000</t>
  </si>
  <si>
    <t>0000</t>
  </si>
  <si>
    <t>0100000000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</si>
  <si>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</si>
  <si>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</si>
  <si>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</si>
  <si>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</si>
  <si>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Муниципальное казенное учреждение "Управление образования Хасанского муниципального округа"</t>
  </si>
  <si>
    <t>021</t>
  </si>
  <si>
    <t xml:space="preserve">            Подпрограмма "Развитие системы дошкольного образования Хасанского муниципального округа"</t>
  </si>
  <si>
    <t>0110000000</t>
  </si>
  <si>
    <t xml:space="preserve">             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</si>
  <si>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</si>
  <si>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 xml:space="preserve">              Расходы на обеспечение деятельности (оказание услуг) муниципальных учреждений</t>
  </si>
  <si>
    <t>0110221000</t>
  </si>
  <si>
    <t xml:space="preserve">              Расходы на приобретение коммунальных услуг муниципальными учреждениями</t>
  </si>
  <si>
    <t>0110221001</t>
  </si>
  <si>
    <t xml:space="preserve">              Расходы на мероприятия направленные на материально-техническое обеспечение учреждений</t>
  </si>
  <si>
    <t>0110221002</t>
  </si>
  <si>
    <t xml:space="preserve">              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</si>
  <si>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</si>
  <si>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 xml:space="preserve">              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</si>
  <si>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0110221011</t>
  </si>
  <si>
    <t xml:space="preserve">             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</si>
  <si>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01102S2020</t>
  </si>
  <si>
    <t xml:space="preserve">            Подпрограмма "Безопасность образовательных учреждений Хасанского муниципального округа"</t>
  </si>
  <si>
    <t>0140000000</t>
  </si>
  <si>
    <t xml:space="preserve">              Расходы на мероприятия по профилактике терроризма и экстремизма</t>
  </si>
  <si>
    <t>0140121310</t>
  </si>
  <si>
    <t xml:space="preserve">              Расходы на мероприятия по обеспечению требований пожарной безопасности</t>
  </si>
  <si>
    <t>0140221320</t>
  </si>
  <si>
    <t xml:space="preserve">              Расходы на мероприятия по исполнению норм в области охраны труда</t>
  </si>
  <si>
    <t>0140321330</t>
  </si>
  <si>
    <t xml:space="preserve">        Общее образование</t>
  </si>
  <si>
    <t>0702</t>
  </si>
  <si>
    <t xml:space="preserve">            Подпрограмма "Развитие системы общего образования Хасанского муниципального округа"</t>
  </si>
  <si>
    <t>0120000000</t>
  </si>
  <si>
    <t xml:space="preserve">              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</si>
  <si>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</si>
  <si>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 xml:space="preserve">              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</si>
  <si>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</si>
  <si>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0120221000</t>
  </si>
  <si>
    <t>0120221001</t>
  </si>
  <si>
    <t xml:space="preserve">              Расходы на мероприятия, направленные на материально-техническое обеспечение учреждений</t>
  </si>
  <si>
    <t>0120221002</t>
  </si>
  <si>
    <t>0120221010</t>
  </si>
  <si>
    <t>0120221011</t>
  </si>
  <si>
    <t xml:space="preserve">              Капитальный ремонт зданий и благоустройство территорий муниципальных общеобразовательных учреждений</t>
  </si>
  <si>
    <t>01202S2340</t>
  </si>
  <si>
    <t xml:space="preserve">              Реализация проекта "Дворик детства" в рамках проекта инициативного бюджетирования по направлению "Молодежный бюджет"</t>
  </si>
  <si>
    <t>01202S2751</t>
  </si>
  <si>
    <t xml:space="preserve">              Реализация проекта "Беги к своей цели" в рамках проекта инициативного бюджетирования по направлению "Молодежный бюджет"</t>
  </si>
  <si>
    <t>01202S2752</t>
  </si>
  <si>
    <t xml:space="preserve">              Реализация проекта "МБОУ СОШ пгт.Краскино" в рамках проекта инициативного бюджетирования по направлению "Молодежный бюджет"</t>
  </si>
  <si>
    <t>01202S2753</t>
  </si>
  <si>
    <t xml:space="preserve">              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</si>
  <si>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</si>
  <si>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 xml:space="preserve">              Расходы на 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</si>
  <si>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01203R3040</t>
  </si>
  <si>
    <t xml:space="preserve">            Подпрограмма "Реализация национальных проектов в сфере образования"</t>
  </si>
  <si>
    <t>0150000000</t>
  </si>
  <si>
    <t xml:space="preserve">              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</si>
  <si>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015E2L0980</t>
  </si>
  <si>
    <t xml:space="preserve">             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</si>
  <si>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015EВ51790</t>
  </si>
  <si>
    <t xml:space="preserve">        Дополнительное образование детей</t>
  </si>
  <si>
    <t>0703</t>
  </si>
  <si>
    <t xml:space="preserve">            Подпрограмма "Развитие системы дополнительного образования Хасанского муниципального округа"</t>
  </si>
  <si>
    <t>0130000000</t>
  </si>
  <si>
    <t>0130121000</t>
  </si>
  <si>
    <t>0130121001</t>
  </si>
  <si>
    <t>0130121002</t>
  </si>
  <si>
    <t>0130121011</t>
  </si>
  <si>
    <t xml:space="preserve">              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</si>
  <si>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0130370020</t>
  </si>
  <si>
    <t xml:space="preserve">        Другие вопросы в области образования</t>
  </si>
  <si>
    <t>0709</t>
  </si>
  <si>
    <t xml:space="preserve">              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</si>
  <si>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0130221200</t>
  </si>
  <si>
    <t xml:space="preserve">              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</si>
  <si>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</si>
  <si>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 xml:space="preserve">            Отдельные мероприятия муниципальной программы "Развитие образования Хасанского муниципального округа"</t>
  </si>
  <si>
    <t>0160000000</t>
  </si>
  <si>
    <t>0160121000</t>
  </si>
  <si>
    <t>0160121001</t>
  </si>
  <si>
    <t>0160121002</t>
  </si>
  <si>
    <t>0160221000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</si>
  <si>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</si>
  <si>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</si>
  <si>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</si>
  <si>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</si>
  <si>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</si>
  <si>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</si>
  <si>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 xml:space="preserve">              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</si>
  <si>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</si>
  <si>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 xml:space="preserve">        Охрана семьи и детства</t>
  </si>
  <si>
    <t>1004</t>
  </si>
  <si>
    <t xml:space="preserve">              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</si>
  <si>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0160393090</t>
  </si>
  <si>
    <t xml:space="preserve">    Муниципальная программа "Развитие культры на территории Хасанского муниципального округа"</t>
  </si>
  <si>
    <t>0200000000</t>
  </si>
  <si>
    <t xml:space="preserve">          Администрация Хасанского муниципального округа Приморского края</t>
  </si>
  <si>
    <t>024</t>
  </si>
  <si>
    <t xml:space="preserve">            Подпрограмма "Развитие муниципального бюджетного образовательного учреждения дополнительного образования детей "Детская школа искусств п.Славянка"</t>
  </si>
  <si>
    <t>0230000000</t>
  </si>
  <si>
    <t>0230021000</t>
  </si>
  <si>
    <t>0230021002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</si>
  <si>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</si>
  <si>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</si>
  <si>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</si>
  <si>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</si>
  <si>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Подпрограмма "Развитие муниципального бюджетного учреждения "Культурно-досуговое объединение"</t>
  </si>
  <si>
    <t>0210000000</t>
  </si>
  <si>
    <t>0210021000</t>
  </si>
  <si>
    <t>0210021001</t>
  </si>
  <si>
    <t>0210021002</t>
  </si>
  <si>
    <t>0210021010</t>
  </si>
  <si>
    <t xml:space="preserve">            Подпрограмма "Сохранение и развитие библиотечного дела на территории Хасанского муниципального округа"</t>
  </si>
  <si>
    <t>0220000000</t>
  </si>
  <si>
    <t>0220021000</t>
  </si>
  <si>
    <t>0220021001</t>
  </si>
  <si>
    <t>0220021002</t>
  </si>
  <si>
    <t>0220021010</t>
  </si>
  <si>
    <t>0220021011</t>
  </si>
  <si>
    <t xml:space="preserve">              Комплектование книжных фондов и обеспечение информационно-техническим оборудованием библиотек</t>
  </si>
  <si>
    <t>02200S2540</t>
  </si>
  <si>
    <t xml:space="preserve">        Другие вопросы в области культуры, кинематографии</t>
  </si>
  <si>
    <t>0804</t>
  </si>
  <si>
    <t xml:space="preserve">            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</si>
  <si>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0240000000</t>
  </si>
  <si>
    <t xml:space="preserve">              Расходы по подготовке технических планов (включая проведение кадасторых работ) объектов культурного наследия</t>
  </si>
  <si>
    <t>0240012180</t>
  </si>
  <si>
    <t xml:space="preserve">              Расходы на проведение работ по восстановлению и сохранению объектов культурного наследия (в т.ч. памятников)</t>
  </si>
  <si>
    <t>0240012181</t>
  </si>
  <si>
    <t xml:space="preserve">              Реализация федеральной целевой программы "Увековечение памяти погибших при защите Отечества на 2019 - 2024 годы"</t>
  </si>
  <si>
    <t>02400L2990</t>
  </si>
  <si>
    <t xml:space="preserve">    Муниципальная программа "Развитие массовой физической культуры и спорта на территории Хасанского муниципального округа"</t>
  </si>
  <si>
    <t>0300000000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</si>
  <si>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</si>
  <si>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</si>
  <si>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</si>
  <si>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</si>
  <si>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Муниципальная программа "Развитие массовой физической культуры и спорта на территории Хасанского муниципального округа"</t>
  </si>
  <si>
    <t xml:space="preserve">              Расходы на проведение спортивно-массовых мероприятий</t>
  </si>
  <si>
    <t>0300112170</t>
  </si>
  <si>
    <t xml:space="preserve">              Расходы на организацию и проведение учебно-тренировочных сборов для подготовки к участию в соревнованиях различных уровней</t>
  </si>
  <si>
    <t>0300212171</t>
  </si>
  <si>
    <t xml:space="preserve">              Организация физкультурно-спортивной работы по месту жительства</t>
  </si>
  <si>
    <t>03003S2190</t>
  </si>
  <si>
    <t xml:space="preserve">              Приобретение,установка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</si>
  <si>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</si>
  <si>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 xml:space="preserve">              Содержание, включая ремонты спортвных объектов</t>
  </si>
  <si>
    <t>0300412174</t>
  </si>
  <si>
    <t xml:space="preserve">              Приобретение и поставка спортивного инвентаря, спортивного оборудования и иного имущества для развития массового спорта</t>
  </si>
  <si>
    <t>03004S2230</t>
  </si>
  <si>
    <t xml:space="preserve">    Муниципальная программа "Молодежная политика Хасанского муниципального округа"</t>
  </si>
  <si>
    <t>0400000000</t>
  </si>
  <si>
    <t xml:space="preserve">        Молодежная политика</t>
  </si>
  <si>
    <t>0707</t>
  </si>
  <si>
    <t xml:space="preserve">            Муниципальная программа "Молодежная политика Хасанского муниципального округа"</t>
  </si>
  <si>
    <t xml:space="preserve">              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</si>
  <si>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</si>
  <si>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</si>
  <si>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</si>
  <si>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</si>
  <si>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</si>
  <si>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 xml:space="preserve">    Муниципальная программа "Укрепление общественного здоровья населения Хасанского муниципального округа"</t>
  </si>
  <si>
    <t>0500000000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</si>
  <si>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</si>
  <si>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</si>
  <si>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</si>
  <si>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</si>
  <si>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Муниципальная программа "Укрепление общественного здоровья населения Хасанского муниципального округа"</t>
  </si>
  <si>
    <t xml:space="preserve">              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</si>
  <si>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</si>
  <si>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</si>
  <si>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0500312160</t>
  </si>
  <si>
    <t xml:space="preserve">    Муниципальная программа "Противодействие коррупции в Хасанском муниципальном округе"</t>
  </si>
  <si>
    <t>0600000000</t>
  </si>
  <si>
    <t xml:space="preserve">            Муниципальная программа "Противодействие коррупции в Хасанском муниципальном округе"</t>
  </si>
  <si>
    <t xml:space="preserve">              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</si>
  <si>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</si>
  <si>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 xml:space="preserve">    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</si>
  <si>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0700000000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</si>
  <si>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</si>
  <si>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</si>
  <si>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</si>
  <si>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</si>
  <si>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  Подпрограмма "Формирование современной городской среды населенных пунктов Хасанского муниципального округа Приморского края"</t>
  </si>
  <si>
    <t>0710000000</t>
  </si>
  <si>
    <t xml:space="preserve">              Реализация программ формирования современной городской среды за счет средств всех уровней бюджета</t>
  </si>
  <si>
    <t>071F2L5550</t>
  </si>
  <si>
    <t xml:space="preserve">            Подпрограмма "Благоустройство территорий Хасанского муниципального округа Приморского края"</t>
  </si>
  <si>
    <t>0720000000</t>
  </si>
  <si>
    <t xml:space="preserve">              Реализация проекта "Безопасный путь к спорту и искусству" в рамках проекта инициативного бюджетирования по направлению "Твой проект"</t>
  </si>
  <si>
    <t>07201S2361</t>
  </si>
  <si>
    <t xml:space="preserve">              Реализация проекта "Детская игровая площадка" в рамках проекта инициативного бюджетирования по направлению "Твой проект"</t>
  </si>
  <si>
    <t>07201S2362</t>
  </si>
  <si>
    <t xml:space="preserve">              Благоустройство территорий Хасанского муниципального округа в рамках муниципальных программ</t>
  </si>
  <si>
    <t>07201S2610</t>
  </si>
  <si>
    <t xml:space="preserve">    Муниципальная программа "Обеспечение жильем молодых семей Хасанского муниципального округа"</t>
  </si>
  <si>
    <t>0800000000</t>
  </si>
  <si>
    <t xml:space="preserve">            Муниципальная программа "Обеспечение жильем молодых семей Хасанского муниципального округа"</t>
  </si>
  <si>
    <t xml:space="preserve">              Реализация мероприятий по обеспечению жильем молодых семей</t>
  </si>
  <si>
    <t>08001L4970</t>
  </si>
  <si>
    <t xml:space="preserve">    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</si>
  <si>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0900000000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</si>
  <si>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</si>
  <si>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</si>
  <si>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</si>
  <si>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</si>
  <si>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Подпрограмма "Снижение рисков и смягчение последствий чрезвычайных ситуаций"</t>
  </si>
  <si>
    <t>0920000000</t>
  </si>
  <si>
    <t xml:space="preserve">              Закупка материальных, технических средств используемых в целях предупреждения, а также при ликвидации чрезвычайной ситуации</t>
  </si>
  <si>
    <t>0920212131</t>
  </si>
  <si>
    <t xml:space="preserve">              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</si>
  <si>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</si>
  <si>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 xml:space="preserve">    Муниципальная программа "Обеспечение первичных мер пожарной безопасности на территории Хасанского муниципального округа"</t>
  </si>
  <si>
    <t>1000000000</t>
  </si>
  <si>
    <t xml:space="preserve">            Муниципальная программа "Обеспечение первичных мер пожарной безопасности на территории Хасанского муниципального округа"</t>
  </si>
  <si>
    <t xml:space="preserve">              Обеспечение первичных мер пожарной безопасности, проводимых на территории Хасанского муниципального округа</t>
  </si>
  <si>
    <t>1000112120</t>
  </si>
  <si>
    <t xml:space="preserve">    Муниципальная программа "Развитие транспортного комплекса Хасанского муниципального округа"</t>
  </si>
  <si>
    <t>1100000000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</si>
  <si>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</si>
  <si>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</si>
  <si>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</si>
  <si>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</si>
  <si>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  Муниципальная программа "Развитие транспортного комплекса Хасанского муниципального округа"</t>
  </si>
  <si>
    <t xml:space="preserve">              Содержание автомобильных дорог общего пользования местного значения в границах муниципального округа</t>
  </si>
  <si>
    <t>1100161020</t>
  </si>
  <si>
    <t xml:space="preserve">              Выполнение работ по обеспечению безопасности дорожного движения</t>
  </si>
  <si>
    <t>1100161021</t>
  </si>
  <si>
    <t xml:space="preserve">              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</si>
  <si>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1100261023</t>
  </si>
  <si>
    <t xml:space="preserve">              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</si>
  <si>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</si>
  <si>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 xml:space="preserve">              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</si>
  <si>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</si>
  <si>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 xml:space="preserve">              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</si>
  <si>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</si>
  <si>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 xml:space="preserve">    Муниципальная программа "Обеспечение населения Хасанского муниципального округа твердым топливом (дровами)"</t>
  </si>
  <si>
    <t>1200000000</t>
  </si>
  <si>
    <t xml:space="preserve">        Коммунальное хозяйство</t>
  </si>
  <si>
    <t>0502</t>
  </si>
  <si>
    <t xml:space="preserve">            Муниципальная программа "Обеспечение населения Хасанского муниципального округа твердым топливом (дровами)"</t>
  </si>
  <si>
    <t xml:space="preserve">              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</si>
  <si>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12001S2620</t>
  </si>
  <si>
    <t xml:space="preserve">    Муниципальная программа "Повышение качества водоснабжения и водоотведения на территории Хасанского муниципального округа"</t>
  </si>
  <si>
    <t>1300000000</t>
  </si>
  <si>
    <t xml:space="preserve">            Муниципальная программа "Повышение качества водоснабжения и водоотведения на территории Хасанского муниципального округа"</t>
  </si>
  <si>
    <t xml:space="preserve">              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</si>
  <si>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13002S2320</t>
  </si>
  <si>
    <t xml:space="preserve">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</si>
  <si>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1400000000</t>
  </si>
  <si>
    <t xml:space="preserve">        Транспорт</t>
  </si>
  <si>
    <t>0408</t>
  </si>
  <si>
    <t xml:space="preserve">        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</si>
  <si>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 xml:space="preserve">              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</si>
  <si>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14003S2410</t>
  </si>
  <si>
    <t xml:space="preserve">        Другие вопросы в области национальной экономики</t>
  </si>
  <si>
    <t>0412</t>
  </si>
  <si>
    <t xml:space="preserve">              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</si>
  <si>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</si>
  <si>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 xml:space="preserve">    Муниципальная программа "Развитие туризма на территории Хасанского муниципального округа"</t>
  </si>
  <si>
    <t>1600000000</t>
  </si>
  <si>
    <t xml:space="preserve">            Муниципальная программа "Развитие туризма на территории Хасанского муниципального округа"</t>
  </si>
  <si>
    <t xml:space="preserve">              Мероприятия направленные на развитие туристских территорий Хасанского муниципального округа</t>
  </si>
  <si>
    <t>16001S2730</t>
  </si>
  <si>
    <t xml:space="preserve">              Обустройство пляжных территорий в рамках благоустройства территорий, прилегающих к местам туристского показа</t>
  </si>
  <si>
    <t>16001S2241</t>
  </si>
  <si>
    <t xml:space="preserve">    Муниципальная программа "Социальная поддержка отдельных категорий граждан в Хасанском муниципальном округе"</t>
  </si>
  <si>
    <t>1700000000</t>
  </si>
  <si>
    <t xml:space="preserve">            Муниципальная программа "Социальная поддержка отдельных категорий граждан в Хасанском муниципальном округе"</t>
  </si>
  <si>
    <t xml:space="preserve">              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</si>
  <si>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</si>
  <si>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 xml:space="preserve">              Проведение социально значимых мероприятий для отдельных категорий граждан в рамках муниципальной программы "Социальная поддержка отдельных категорий граждан в Хасанском муниципальном округе"</t>
  </si>
  <si>
    <t>1700312190</t>
  </si>
  <si>
    <t xml:space="preserve">    Непрограммные направления деятельности органов власти муниципального образования</t>
  </si>
  <si>
    <t>9900000000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</si>
  <si>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</si>
  <si>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</si>
  <si>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Мероприятия непрограммных направлений деятельности органов муниципального образования</t>
  </si>
  <si>
    <t>9990000000</t>
  </si>
  <si>
    <t xml:space="preserve">              Глава муниципального округа</t>
  </si>
  <si>
    <t>9999910010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</si>
  <si>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</si>
  <si>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</si>
  <si>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Дума Хасанского муниципального округа Приморского края</t>
  </si>
  <si>
    <t>022</t>
  </si>
  <si>
    <t xml:space="preserve">              Председатель представительного органа муниципального округа</t>
  </si>
  <si>
    <t>9999910020</t>
  </si>
  <si>
    <t xml:space="preserve">              Руководство и управление в сфере установленных функций органов местного самоуправления</t>
  </si>
  <si>
    <t>9999910030</t>
  </si>
  <si>
    <t xml:space="preserve">              Депутаты представительного органа муниципального округа</t>
  </si>
  <si>
    <t>9999910040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</si>
  <si>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</si>
  <si>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</si>
  <si>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</si>
  <si>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</si>
  <si>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      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</si>
  <si>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</si>
  <si>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</si>
  <si>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</si>
  <si>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Контрольно-счетное управление Хасанского муниципального округа Приморского края</t>
  </si>
  <si>
    <t>023</t>
  </si>
  <si>
    <t xml:space="preserve">              Расходы на содержание председателя и аудиторов контрольно-счетного органа муниципального округа</t>
  </si>
  <si>
    <t>9999910050</t>
  </si>
  <si>
    <t xml:space="preserve">          Финансовое управление администрации Хасанского муниципального округа Приморского края</t>
  </si>
  <si>
    <t>025</t>
  </si>
  <si>
    <t xml:space="preserve">        Обеспечение проведения выборов и референдумов</t>
  </si>
  <si>
    <t>0107</t>
  </si>
  <si>
    <t xml:space="preserve">              Расходы, связанные с подготовкой и проведением выборов в муниципальном округе</t>
  </si>
  <si>
    <t>9999900003</t>
  </si>
  <si>
    <t xml:space="preserve">        Резервные фонды</t>
  </si>
  <si>
    <t>0111</t>
  </si>
  <si>
    <t xml:space="preserve">              Резервный фонд администрации Хасанского муниципального округа</t>
  </si>
  <si>
    <t>9999900001</t>
  </si>
  <si>
    <t xml:space="preserve">              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</si>
  <si>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</si>
  <si>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 xml:space="preserve">              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</si>
  <si>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9999900002</t>
  </si>
  <si>
    <t xml:space="preserve">              Управление и распоряжение имуществом, находящимся в собственности и ведении Хасанского муниципального округа</t>
  </si>
  <si>
    <t>9999912100</t>
  </si>
  <si>
    <t xml:space="preserve">              Прочие расходы непрограммных направлений деятельности</t>
  </si>
  <si>
    <t>9999913100</t>
  </si>
  <si>
    <t>9999921000</t>
  </si>
  <si>
    <t>9999921001</t>
  </si>
  <si>
    <t>9999921002</t>
  </si>
  <si>
    <t>9999921010</t>
  </si>
  <si>
    <t>9999921011</t>
  </si>
  <si>
    <t xml:space="preserve">              Расходы на осуществление переданных полномочий Российской Федерации по регистрации актов гражданского состояния</t>
  </si>
  <si>
    <t>9999959300</t>
  </si>
  <si>
    <t xml:space="preserve">              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</si>
  <si>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</si>
  <si>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 xml:space="preserve">              Реализация отдельных полномочий Российской Федерации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</si>
  <si>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9999972020</t>
  </si>
  <si>
    <t xml:space="preserve">              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</si>
  <si>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</si>
  <si>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 xml:space="preserve">              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</si>
  <si>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</si>
  <si>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 xml:space="preserve">              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</si>
  <si>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</si>
  <si>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 xml:space="preserve">              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</si>
  <si>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</si>
  <si>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 xml:space="preserve">              Расходы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</si>
  <si>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</si>
  <si>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</si>
  <si>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</si>
  <si>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</si>
  <si>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</si>
  <si>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</si>
  <si>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</si>
  <si>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  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</si>
  <si>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</si>
  <si>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 xml:space="preserve">        Сельское хозяйство и рыболовство</t>
  </si>
  <si>
    <t>0405</t>
  </si>
  <si>
    <t xml:space="preserve">              Мероприятия при осуществлении деятельности по обращению с животными без владельцев. проводимые за счет средств краевого бюджета</t>
  </si>
  <si>
    <t>9999993040</t>
  </si>
  <si>
    <t xml:space="preserve">        Водное хозяйство</t>
  </si>
  <si>
    <t>0406</t>
  </si>
  <si>
    <t xml:space="preserve">              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</si>
  <si>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</si>
  <si>
    <t xml:space="preserve">              Расходы на реализацию государственного полномояия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</si>
  <si>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9999993130</t>
  </si>
  <si>
    <t xml:space="preserve">              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</si>
  <si>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9999961060</t>
  </si>
  <si>
    <t xml:space="preserve">        Жилищное хозяйство</t>
  </si>
  <si>
    <t>0501</t>
  </si>
  <si>
    <t xml:space="preserve">              Расходы в области жилищного хозяйства</t>
  </si>
  <si>
    <t>9999961010</t>
  </si>
  <si>
    <t xml:space="preserve">              Расходы на организацию электро-, тепло-,газо- и водоснабжения населения, водоотведения, снабжения населения топливом</t>
  </si>
  <si>
    <t>9999961030</t>
  </si>
  <si>
    <t xml:space="preserve">              Расходы на исполнение полномочий в сфере обращения с твердыми коммунальными отходами на территории муниципального округа</t>
  </si>
  <si>
    <t>9999961040</t>
  </si>
  <si>
    <t xml:space="preserve">              Субсидии муниципальным унитарным предприятиям в целях восстановления платежеспособности</t>
  </si>
  <si>
    <t>9999970011</t>
  </si>
  <si>
    <t xml:space="preserve">              Расходы на организацию ритуальных услуг и содержание мест захоронения на территории муниципального округа</t>
  </si>
  <si>
    <t>9999961050</t>
  </si>
  <si>
    <t xml:space="preserve">              Расходы на осуществление мероприятий по обеспечению безопасности людей на водных объектах, охране их жизни и здоровья</t>
  </si>
  <si>
    <t>9999961070</t>
  </si>
  <si>
    <t xml:space="preserve">              Уличное освещение</t>
  </si>
  <si>
    <t>9999961080</t>
  </si>
  <si>
    <t xml:space="preserve">              Озеленение</t>
  </si>
  <si>
    <t>9999961081</t>
  </si>
  <si>
    <t xml:space="preserve">              Прочие мероприятия по благоустройству</t>
  </si>
  <si>
    <t>9999961082</t>
  </si>
  <si>
    <t xml:space="preserve">             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</si>
  <si>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</si>
  <si>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 xml:space="preserve">              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</si>
  <si>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9999993160</t>
  </si>
  <si>
    <t xml:space="preserve">        Пенсионное обеспечение</t>
  </si>
  <si>
    <t>1001</t>
  </si>
  <si>
    <t xml:space="preserve">              Расходы на выплату пенсии за выслугу лет муниципальным служащим</t>
  </si>
  <si>
    <t>9999971010</t>
  </si>
  <si>
    <t xml:space="preserve">              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</si>
  <si>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9999971012</t>
  </si>
  <si>
    <t xml:space="preserve">              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</si>
  <si>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9999993050</t>
  </si>
  <si>
    <t>ВСЕГО РАСХОДОВ:</t>
  </si>
  <si>
    <t>за I полугодие 2024 года</t>
  </si>
  <si>
    <t>1. ДОХОДЫ БЮДЖЕТА</t>
  </si>
  <si>
    <t>(в руб.)</t>
  </si>
  <si>
    <t>Наименование показателей</t>
  </si>
  <si>
    <t>Уточненый бюджет           2022 год</t>
  </si>
  <si>
    <t>Уточненый бюджет                2024 год</t>
  </si>
  <si>
    <t>План 1 полугодие 2024 года</t>
  </si>
  <si>
    <t>отклонение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</si>
  <si>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</si>
  <si>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</si>
  <si>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</si>
  <si>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</si>
  <si>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</si>
  <si>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</si>
  <si>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</si>
  <si>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</si>
  <si>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</si>
  <si>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</si>
  <si>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</si>
  <si>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</si>
  <si>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</si>
  <si>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</si>
  <si>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</si>
  <si>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</si>
  <si>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</si>
  <si>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Российской Федерации, субъекта Российской Федерации или муниципальным образованиям</t>
  </si>
  <si>
    <t>Аренда земли</t>
  </si>
  <si>
    <t>Аренда имущества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</si>
  <si>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</si>
  <si>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</si>
  <si>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Плата за использование лесов</t>
  </si>
  <si>
    <t>ДОХОДЫ ОТ ОКАЗАНИЯ ПЛАТНЫХ УСЛУГ (РАБОТ) И КОМПЕНСАЦИИ ЗАТРАТ  ГОСУДАРСТВА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</si>
  <si>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</si>
  <si>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</t>
  </si>
  <si>
    <t>ДОХОДЫ ОТ ПРОДАЖИ МАТЕРИАЛЬНЫХ И НЕМАТЕРИАЛЬНЫХ АКТИВОВ</t>
  </si>
  <si>
    <t>Реализация муниципального имущества</t>
  </si>
  <si>
    <t>Продажа земельных участков</t>
  </si>
  <si>
    <t>Плата за увеличение земельных участков</t>
  </si>
  <si>
    <t>ШТРАФЫ, САНКЦИИ, ВОЗМЕЩЕНИЕ УЩЕРБА</t>
  </si>
  <si>
    <t>Административные штрафы</t>
  </si>
  <si>
    <t>ПРОЧИЕ НЕНАЛОГОВЫЕ ДОХОДЫ</t>
  </si>
  <si>
    <t>в том числе:</t>
  </si>
  <si>
    <t>Невыясненные поступления</t>
  </si>
  <si>
    <t>Прочие неналоговые доходы бюджетов муниципальных округов</t>
  </si>
  <si>
    <t>ПРОЧИЕ ДОХОДЫ</t>
  </si>
  <si>
    <t>Прочие поступления в бюджет муниципального округа</t>
  </si>
  <si>
    <t xml:space="preserve">ИТОГО НАЛОГОВЫХ и НЕНАЛОГОВЫХ ДОХОДОВ </t>
  </si>
  <si>
    <t>БЕЗВОЗМЕЗДНЫЕ ПОСТУПЛЕНИЯ</t>
  </si>
  <si>
    <t>Дотации бюджетам бюджетной системы Российской Федерации</t>
  </si>
  <si>
    <t>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</si>
  <si>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</si>
  <si>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</si>
  <si>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</si>
  <si>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</si>
  <si>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</si>
  <si>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</si>
  <si>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</si>
  <si>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</si>
  <si>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</si>
  <si>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</si>
  <si>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</si>
  <si>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</si>
  <si>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</si>
  <si>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</si>
  <si>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</si>
  <si>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</si>
  <si>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</si>
  <si>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</si>
  <si>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</si>
  <si>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</si>
  <si>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</si>
  <si>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</si>
  <si>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</si>
  <si>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</si>
  <si>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</si>
  <si>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</si>
  <si>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 xml:space="preserve">Отчет об исполнении бюджета Хасанского муниципального округа </t>
  </si>
  <si>
    <t>Исполнение 2024 год</t>
  </si>
  <si>
    <t>% исполнения к плану за 1 полугодие 2024 года</t>
  </si>
  <si>
    <t>Ведомство</t>
  </si>
  <si>
    <t>Раздел/подраздел</t>
  </si>
  <si>
    <t>Целевая статья</t>
  </si>
  <si>
    <t>Уточненные бюджетные данные</t>
  </si>
  <si>
    <t>Исполнение</t>
  </si>
  <si>
    <t>Неисполненные назначения</t>
  </si>
  <si>
    <t>% исполнения</t>
  </si>
  <si>
    <t>2. РАСХОДЫ БЮДЖЕТА</t>
  </si>
  <si>
    <t>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</si>
  <si>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</si>
  <si>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</si>
  <si>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</si>
  <si>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Исполнено</t>
  </si>
  <si>
    <t>3</t>
  </si>
  <si>
    <t>4</t>
  </si>
  <si>
    <t>Источники финансирования дефицита бюджета - всего</t>
  </si>
  <si>
    <t>x</t>
  </si>
  <si>
    <t>источники внутреннего финансирования дефицита бюджета</t>
  </si>
  <si>
    <t>из них:</t>
  </si>
  <si>
    <t>источники внешнего финансирования дефицита бюджета</t>
  </si>
  <si>
    <t>х</t>
  </si>
  <si>
    <t>изменение остатков средств бюджета</t>
  </si>
  <si>
    <t>Увеличение остатков средств бюджета</t>
  </si>
  <si>
    <t>01050000000000500</t>
  </si>
  <si>
    <t>Уменьшение остатков средств бюджета</t>
  </si>
  <si>
    <t>01050000000000600</t>
  </si>
  <si>
    <t>Хасанского муниципального округа</t>
  </si>
  <si>
    <t>УТВЕРЖДЕН</t>
  </si>
  <si>
    <t xml:space="preserve">распоряжением главы </t>
  </si>
  <si>
    <t>от 30.07.2024</t>
  </si>
  <si>
    <t>№ 132-рг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</si>
</sst>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10" fontId="4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10" fontId="4" fillId="3" borderId="2">
      <alignment horizontal="right" vertical="top" shrinkToFit="1"/>
    </xf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/>
    <xf numFmtId="1" fontId="2" fillId="0" borderId="2">
      <alignment horizontal="left" vertical="top" wrapText="1" indent="2"/>
    </xf>
    <xf numFmtId="4" fontId="2" fillId="0" borderId="2">
      <alignment horizontal="right" vertical="top" shrinkToFit="1"/>
    </xf>
    <xf numFmtId="10" fontId="2" fillId="0" borderId="2">
      <alignment horizontal="right" vertical="top" shrinkToFit="1"/>
    </xf>
    <xf numFmtId="0" fontId="2" fillId="0" borderId="1">
      <alignment vertical="top"/>
    </xf>
    <xf numFmtId="0" fontId="1" fillId="0" borderId="1"/>
    <xf numFmtId="0" fontId="19" fillId="0" borderId="5">
      <alignment horizontal="left"/>
    </xf>
    <xf numFmtId="0" fontId="19" fillId="0" borderId="5">
      <alignment horizontal="center" shrinkToFit="1"/>
    </xf>
    <xf numFmtId="49" fontId="19" fillId="0" borderId="5">
      <alignment horizontal="center" vertical="center" shrinkToFit="1"/>
    </xf>
    <xf numFmtId="49" fontId="2" fillId="0" borderId="5">
      <alignment shrinkToFit="1"/>
    </xf>
    <xf numFmtId="0" fontId="19" fillId="0" borderId="7">
      <alignment horizontal="center" vertical="center" shrinkToFit="1"/>
    </xf>
    <xf numFmtId="49" fontId="19" fillId="0" borderId="7">
      <alignment horizontal="center" vertical="center" shrinkToFit="1"/>
    </xf>
    <xf numFmtId="0" fontId="19" fillId="0" borderId="8">
      <alignment horizontal="left" wrapText="1"/>
    </xf>
    <xf numFmtId="49" fontId="19" fillId="0" borderId="10">
      <alignment horizontal="center" vertical="center"/>
    </xf>
    <xf numFmtId="0" fontId="2" fillId="0" borderId="2">
      <alignment horizontal="center" vertical="center" wrapText="1"/>
    </xf>
    <xf numFmtId="0" fontId="19" fillId="0" borderId="12">
      <alignment horizontal="left" wrapText="1" indent="2"/>
    </xf>
    <xf numFmtId="49" fontId="19" fillId="0" borderId="2">
      <alignment horizontal="center" vertical="center"/>
    </xf>
    <xf numFmtId="165" fontId="19" fillId="0" borderId="2">
      <alignment horizontal="right" vertical="center" shrinkToFit="1"/>
    </xf>
    <xf numFmtId="0" fontId="19" fillId="0" borderId="16">
      <alignment horizontal="left" wrapText="1"/>
    </xf>
    <xf numFmtId="4" fontId="19" fillId="0" borderId="2">
      <alignment horizontal="right" shrinkToFit="1"/>
    </xf>
    <xf numFmtId="0" fontId="19" fillId="0" borderId="17">
      <alignment horizontal="left" wrapText="1" indent="2"/>
    </xf>
  </cellStyleXfs>
  <cellXfs count="126">
    <xf numFmtId="0" fontId="0" fillId="0" borderId="0" xfId="0"/>
    <xf numFmtId="0" fontId="8" fillId="0" borderId="0" xfId="0" applyFont="1" applyAlignment="1">
      <alignment horizontal="left"/>
    </xf>
    <xf numFmtId="4" fontId="8" fillId="5" borderId="0" xfId="0" applyNumberFormat="1" applyFont="1" applyFill="1" applyAlignment="1">
      <alignment vertical="distributed" wrapText="1"/>
    </xf>
    <xf numFmtId="4" fontId="8" fillId="0" borderId="0" xfId="0" applyNumberFormat="1" applyFont="1" applyAlignment="1">
      <alignment vertical="distributed" wrapText="1"/>
    </xf>
    <xf numFmtId="0" fontId="8" fillId="0" borderId="0" xfId="0" applyFont="1"/>
    <xf numFmtId="0" fontId="8" fillId="0" borderId="0" xfId="0" applyFont="1" applyFill="1" applyAlignment="1">
      <alignment horizontal="left"/>
    </xf>
    <xf numFmtId="4" fontId="8" fillId="0" borderId="0" xfId="0" applyNumberFormat="1" applyFont="1" applyFill="1" applyAlignment="1">
      <alignment vertical="distributed" wrapText="1"/>
    </xf>
    <xf numFmtId="0" fontId="8" fillId="0" borderId="0" xfId="0" applyFont="1" applyFill="1"/>
    <xf numFmtId="0" fontId="10" fillId="0" borderId="0" xfId="0" applyFont="1" applyFill="1"/>
    <xf numFmtId="4" fontId="8" fillId="5" borderId="0" xfId="0" applyNumberFormat="1" applyFont="1" applyFill="1" applyAlignment="1">
      <alignment horizontal="right" vertical="distributed" wrapText="1"/>
    </xf>
    <xf numFmtId="0" fontId="10" fillId="5" borderId="3" xfId="0" applyFont="1" applyFill="1" applyBorder="1" applyAlignment="1">
      <alignment horizontal="center" vertical="center" wrapText="1"/>
    </xf>
    <xf numFmtId="4" fontId="10" fillId="5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5" borderId="3" xfId="0" applyNumberFormat="1" applyFont="1" applyFill="1" applyBorder="1" applyAlignment="1">
      <alignment horizontal="right" vertical="distributed" wrapText="1"/>
    </xf>
    <xf numFmtId="4" fontId="10" fillId="0" borderId="3" xfId="0" applyNumberFormat="1" applyFont="1" applyFill="1" applyBorder="1" applyAlignment="1">
      <alignment horizontal="right" vertical="center" wrapText="1"/>
    </xf>
    <xf numFmtId="164" fontId="10" fillId="5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top" wrapText="1"/>
    </xf>
    <xf numFmtId="4" fontId="8" fillId="5" borderId="3" xfId="0" applyNumberFormat="1" applyFont="1" applyFill="1" applyBorder="1" applyAlignment="1">
      <alignment horizontal="right" vertical="distributed" wrapText="1"/>
    </xf>
    <xf numFmtId="4" fontId="8" fillId="5" borderId="3" xfId="0" applyNumberFormat="1" applyFont="1" applyFill="1" applyBorder="1" applyAlignment="1">
      <alignment vertical="distributed" wrapText="1"/>
    </xf>
    <xf numFmtId="4" fontId="8" fillId="0" borderId="3" xfId="0" applyNumberFormat="1" applyFont="1" applyFill="1" applyBorder="1" applyAlignment="1">
      <alignment vertical="distributed" wrapText="1"/>
    </xf>
    <xf numFmtId="4" fontId="10" fillId="0" borderId="3" xfId="0" applyNumberFormat="1" applyFont="1" applyFill="1" applyBorder="1" applyAlignment="1">
      <alignment horizontal="right" vertical="distributed" wrapText="1"/>
    </xf>
    <xf numFmtId="0" fontId="11" fillId="0" borderId="3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distributed" wrapText="1"/>
    </xf>
    <xf numFmtId="4" fontId="8" fillId="0" borderId="3" xfId="0" applyNumberFormat="1" applyFont="1" applyFill="1" applyBorder="1" applyAlignment="1">
      <alignment horizontal="right" vertical="center" wrapText="1"/>
    </xf>
    <xf numFmtId="164" fontId="8" fillId="5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4" fontId="10" fillId="5" borderId="3" xfId="0" applyNumberFormat="1" applyFont="1" applyFill="1" applyBorder="1" applyAlignment="1">
      <alignment vertical="distributed" wrapText="1"/>
    </xf>
    <xf numFmtId="4" fontId="10" fillId="0" borderId="3" xfId="0" applyNumberFormat="1" applyFont="1" applyFill="1" applyBorder="1" applyAlignment="1">
      <alignment vertical="distributed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horizontal="justify" vertical="top" wrapText="1"/>
    </xf>
    <xf numFmtId="164" fontId="10" fillId="5" borderId="3" xfId="0" applyNumberFormat="1" applyFont="1" applyFill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Alignment="1">
      <alignment horizontal="justify" vertical="top" wrapText="1"/>
    </xf>
    <xf numFmtId="4" fontId="10" fillId="5" borderId="3" xfId="0" applyNumberFormat="1" applyFont="1" applyFill="1" applyBorder="1" applyAlignment="1">
      <alignment horizontal="right" vertical="center" wrapText="1"/>
    </xf>
    <xf numFmtId="0" fontId="8" fillId="5" borderId="0" xfId="0" applyFont="1" applyFill="1"/>
    <xf numFmtId="0" fontId="10" fillId="0" borderId="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5" borderId="3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left" vertical="center" wrapText="1"/>
    </xf>
    <xf numFmtId="4" fontId="8" fillId="5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" fontId="10" fillId="5" borderId="3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4" fontId="10" fillId="6" borderId="3" xfId="0" applyNumberFormat="1" applyFont="1" applyFill="1" applyBorder="1" applyAlignment="1">
      <alignment horizontal="right" vertical="distributed" wrapText="1"/>
    </xf>
    <xf numFmtId="4" fontId="10" fillId="6" borderId="3" xfId="0" applyNumberFormat="1" applyFont="1" applyFill="1" applyBorder="1" applyAlignment="1">
      <alignment horizontal="right" vertical="center" wrapText="1"/>
    </xf>
    <xf numFmtId="164" fontId="10" fillId="6" borderId="3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/>
    </xf>
    <xf numFmtId="4" fontId="8" fillId="5" borderId="1" xfId="0" applyNumberFormat="1" applyFont="1" applyFill="1" applyBorder="1" applyAlignment="1">
      <alignment vertical="distributed" wrapText="1"/>
    </xf>
    <xf numFmtId="0" fontId="15" fillId="0" borderId="1" xfId="2" applyNumberFormat="1" applyFont="1" applyAlignment="1" applyProtection="1">
      <alignment vertical="distributed" wrapText="1"/>
    </xf>
    <xf numFmtId="0" fontId="16" fillId="0" borderId="0" xfId="0" applyFont="1" applyAlignment="1" applyProtection="1">
      <alignment vertical="distributed" wrapText="1"/>
      <protection locked="0"/>
    </xf>
    <xf numFmtId="0" fontId="15" fillId="0" borderId="1" xfId="5" applyFont="1" applyAlignment="1">
      <alignment horizontal="right" vertical="distributed" wrapText="1"/>
    </xf>
    <xf numFmtId="0" fontId="14" fillId="0" borderId="1" xfId="3" applyNumberFormat="1" applyFont="1" applyAlignment="1" applyProtection="1">
      <alignment horizontal="center" vertical="distributed" wrapText="1"/>
    </xf>
    <xf numFmtId="0" fontId="14" fillId="0" borderId="1" xfId="4" applyNumberFormat="1" applyFont="1" applyAlignment="1" applyProtection="1">
      <alignment horizontal="center" vertical="distributed" wrapText="1"/>
    </xf>
    <xf numFmtId="0" fontId="15" fillId="5" borderId="2" xfId="7" applyNumberFormat="1" applyFont="1" applyFill="1" applyAlignment="1" applyProtection="1">
      <alignment vertical="distributed" wrapText="1"/>
    </xf>
    <xf numFmtId="1" fontId="15" fillId="5" borderId="2" xfId="8" applyNumberFormat="1" applyFont="1" applyFill="1" applyAlignment="1" applyProtection="1">
      <alignment horizontal="center" vertical="distributed" wrapText="1" shrinkToFit="1"/>
    </xf>
    <xf numFmtId="4" fontId="15" fillId="5" borderId="2" xfId="9" applyNumberFormat="1" applyFont="1" applyFill="1" applyAlignment="1" applyProtection="1">
      <alignment horizontal="right" vertical="distributed" wrapText="1" shrinkToFit="1"/>
    </xf>
    <xf numFmtId="10" fontId="15" fillId="5" borderId="2" xfId="10" applyNumberFormat="1" applyFont="1" applyFill="1" applyAlignment="1" applyProtection="1">
      <alignment horizontal="right" vertical="distributed" wrapText="1" shrinkToFit="1"/>
    </xf>
    <xf numFmtId="4" fontId="17" fillId="2" borderId="2" xfId="9" applyNumberFormat="1" applyFont="1" applyAlignment="1" applyProtection="1">
      <alignment horizontal="right" vertical="distributed" wrapText="1" shrinkToFit="1"/>
    </xf>
    <xf numFmtId="10" fontId="17" fillId="2" borderId="2" xfId="10" applyNumberFormat="1" applyFont="1" applyAlignment="1" applyProtection="1">
      <alignment horizontal="right" vertical="distributed" wrapText="1" shrinkToFit="1"/>
    </xf>
    <xf numFmtId="4" fontId="17" fillId="3" borderId="2" xfId="12" applyNumberFormat="1" applyFont="1" applyAlignment="1" applyProtection="1">
      <alignment horizontal="right" vertical="distributed" wrapText="1" shrinkToFit="1"/>
    </xf>
    <xf numFmtId="0" fontId="15" fillId="0" borderId="1" xfId="14" applyNumberFormat="1" applyFont="1" applyAlignment="1" applyProtection="1">
      <alignment horizontal="left" vertical="distributed" wrapText="1"/>
    </xf>
    <xf numFmtId="10" fontId="17" fillId="3" borderId="2" xfId="13" applyNumberFormat="1" applyFont="1" applyAlignment="1" applyProtection="1">
      <alignment horizontal="right" vertical="distributed" wrapText="1" shrinkToFit="1"/>
    </xf>
    <xf numFmtId="0" fontId="17" fillId="5" borderId="2" xfId="7" applyNumberFormat="1" applyFont="1" applyFill="1" applyAlignment="1" applyProtection="1">
      <alignment vertical="distributed" wrapText="1"/>
    </xf>
    <xf numFmtId="1" fontId="17" fillId="5" borderId="2" xfId="8" applyNumberFormat="1" applyFont="1" applyFill="1" applyAlignment="1" applyProtection="1">
      <alignment horizontal="center" vertical="distributed" wrapText="1" shrinkToFit="1"/>
    </xf>
    <xf numFmtId="4" fontId="17" fillId="5" borderId="2" xfId="9" applyNumberFormat="1" applyFont="1" applyFill="1" applyAlignment="1" applyProtection="1">
      <alignment horizontal="right" vertical="distributed" wrapText="1" shrinkToFit="1"/>
    </xf>
    <xf numFmtId="10" fontId="17" fillId="5" borderId="2" xfId="10" applyNumberFormat="1" applyFont="1" applyFill="1" applyAlignment="1" applyProtection="1">
      <alignment horizontal="right" vertical="distributed" wrapText="1" shrinkToFit="1"/>
    </xf>
    <xf numFmtId="0" fontId="15" fillId="0" borderId="2" xfId="6" applyNumberFormat="1" applyFont="1" applyAlignment="1" applyProtection="1">
      <alignment horizontal="center" vertical="center" wrapText="1"/>
    </xf>
    <xf numFmtId="4" fontId="17" fillId="7" borderId="2" xfId="12" applyNumberFormat="1" applyFont="1" applyFill="1" applyAlignment="1" applyProtection="1">
      <alignment horizontal="right" vertical="distributed" wrapText="1" shrinkToFit="1"/>
    </xf>
    <xf numFmtId="10" fontId="17" fillId="7" borderId="2" xfId="13" applyNumberFormat="1" applyFont="1" applyFill="1" applyAlignment="1" applyProtection="1">
      <alignment horizontal="right" vertical="distributed" wrapText="1" shrinkToFit="1"/>
    </xf>
    <xf numFmtId="0" fontId="15" fillId="5" borderId="2" xfId="7" applyNumberFormat="1" applyFont="1" applyFill="1" applyAlignment="1" applyProtection="1">
      <alignment vertical="center" wrapText="1"/>
    </xf>
    <xf numFmtId="0" fontId="15" fillId="0" borderId="1" xfId="26" applyNumberFormat="1" applyFont="1" applyBorder="1" applyProtection="1">
      <alignment horizontal="left"/>
    </xf>
    <xf numFmtId="0" fontId="15" fillId="0" borderId="1" xfId="27" applyNumberFormat="1" applyFont="1" applyBorder="1" applyProtection="1">
      <alignment horizontal="center" shrinkToFit="1"/>
    </xf>
    <xf numFmtId="49" fontId="15" fillId="0" borderId="1" xfId="28" applyNumberFormat="1" applyFont="1" applyBorder="1" applyProtection="1">
      <alignment horizontal="center" vertical="center" shrinkToFit="1"/>
    </xf>
    <xf numFmtId="0" fontId="15" fillId="0" borderId="6" xfId="22" applyNumberFormat="1" applyFont="1" applyBorder="1" applyAlignment="1" applyProtection="1">
      <alignment horizontal="center" vertical="center"/>
    </xf>
    <xf numFmtId="0" fontId="15" fillId="0" borderId="6" xfId="30" applyNumberFormat="1" applyFont="1" applyBorder="1" applyProtection="1">
      <alignment horizontal="center" vertical="center" shrinkToFit="1"/>
    </xf>
    <xf numFmtId="49" fontId="15" fillId="0" borderId="6" xfId="31" applyNumberFormat="1" applyFont="1" applyBorder="1" applyProtection="1">
      <alignment horizontal="center" vertical="center" shrinkToFit="1"/>
    </xf>
    <xf numFmtId="0" fontId="17" fillId="0" borderId="9" xfId="32" applyNumberFormat="1" applyFont="1" applyBorder="1" applyAlignment="1" applyProtection="1">
      <alignment horizontal="justify" wrapText="1"/>
    </xf>
    <xf numFmtId="49" fontId="15" fillId="0" borderId="6" xfId="33" applyNumberFormat="1" applyFont="1" applyBorder="1" applyAlignment="1" applyProtection="1">
      <alignment horizontal="center"/>
    </xf>
    <xf numFmtId="4" fontId="15" fillId="0" borderId="6" xfId="34" applyNumberFormat="1" applyFont="1" applyBorder="1" applyAlignment="1" applyProtection="1">
      <alignment horizontal="right" wrapText="1"/>
    </xf>
    <xf numFmtId="4" fontId="15" fillId="0" borderId="11" xfId="34" applyNumberFormat="1" applyFont="1" applyBorder="1" applyAlignment="1" applyProtection="1">
      <alignment horizontal="right" wrapText="1"/>
    </xf>
    <xf numFmtId="0" fontId="15" fillId="0" borderId="13" xfId="35" applyNumberFormat="1" applyFont="1" applyBorder="1" applyAlignment="1" applyProtection="1">
      <alignment horizontal="justify" wrapText="1"/>
    </xf>
    <xf numFmtId="49" fontId="15" fillId="0" borderId="14" xfId="36" applyNumberFormat="1" applyFont="1" applyBorder="1" applyAlignment="1" applyProtection="1">
      <alignment horizontal="center"/>
    </xf>
    <xf numFmtId="165" fontId="15" fillId="0" borderId="14" xfId="37" applyNumberFormat="1" applyFont="1" applyBorder="1" applyAlignment="1" applyProtection="1">
      <alignment horizontal="right" wrapText="1"/>
    </xf>
    <xf numFmtId="165" fontId="15" fillId="0" borderId="15" xfId="37" applyNumberFormat="1" applyFont="1" applyBorder="1" applyAlignment="1" applyProtection="1">
      <alignment horizontal="right" wrapText="1"/>
    </xf>
    <xf numFmtId="0" fontId="15" fillId="0" borderId="6" xfId="38" applyNumberFormat="1" applyFont="1" applyBorder="1" applyAlignment="1" applyProtection="1">
      <alignment horizontal="justify" wrapText="1"/>
    </xf>
    <xf numFmtId="49" fontId="15" fillId="0" borderId="6" xfId="36" applyNumberFormat="1" applyFont="1" applyBorder="1" applyAlignment="1" applyProtection="1">
      <alignment horizontal="center"/>
    </xf>
    <xf numFmtId="4" fontId="15" fillId="0" borderId="6" xfId="39" applyNumberFormat="1" applyFont="1" applyBorder="1" applyAlignment="1" applyProtection="1">
      <alignment horizontal="right" wrapText="1"/>
    </xf>
    <xf numFmtId="0" fontId="15" fillId="0" borderId="14" xfId="40" applyNumberFormat="1" applyFont="1" applyBorder="1" applyAlignment="1" applyProtection="1">
      <alignment horizontal="justify" wrapText="1"/>
    </xf>
    <xf numFmtId="0" fontId="20" fillId="0" borderId="6" xfId="0" applyFont="1" applyBorder="1" applyAlignment="1" applyProtection="1">
      <alignment wrapText="1"/>
      <protection locked="0"/>
    </xf>
    <xf numFmtId="0" fontId="20" fillId="0" borderId="6" xfId="0" applyFont="1" applyBorder="1" applyAlignment="1" applyProtection="1">
      <alignment horizontal="center"/>
      <protection locked="0"/>
    </xf>
    <xf numFmtId="4" fontId="20" fillId="0" borderId="6" xfId="0" applyNumberFormat="1" applyFont="1" applyBorder="1" applyAlignment="1" applyProtection="1">
      <protection locked="0"/>
    </xf>
    <xf numFmtId="0" fontId="20" fillId="0" borderId="18" xfId="0" applyFont="1" applyBorder="1" applyAlignment="1" applyProtection="1">
      <alignment wrapText="1"/>
      <protection locked="0"/>
    </xf>
    <xf numFmtId="0" fontId="20" fillId="0" borderId="3" xfId="0" applyFont="1" applyBorder="1" applyAlignment="1" applyProtection="1">
      <alignment horizontal="center"/>
      <protection locked="0"/>
    </xf>
    <xf numFmtId="4" fontId="20" fillId="0" borderId="3" xfId="0" applyNumberFormat="1" applyFont="1" applyBorder="1" applyAlignment="1" applyProtection="1">
      <protection locked="0"/>
    </xf>
    <xf numFmtId="0" fontId="20" fillId="0" borderId="3" xfId="0" applyFont="1" applyBorder="1" applyProtection="1"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4" fontId="20" fillId="0" borderId="3" xfId="0" applyNumberFormat="1" applyFont="1" applyBorder="1" applyAlignment="1" applyProtection="1">
      <alignment horizontal="right"/>
      <protection locked="0"/>
    </xf>
    <xf numFmtId="0" fontId="9" fillId="5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4" fillId="0" borderId="1" xfId="4" applyNumberFormat="1" applyFont="1" applyAlignment="1" applyProtection="1">
      <alignment horizontal="center" vertical="distributed" wrapText="1"/>
    </xf>
    <xf numFmtId="0" fontId="14" fillId="0" borderId="1" xfId="4" applyFont="1" applyAlignment="1">
      <alignment horizontal="center" vertical="distributed" wrapText="1"/>
    </xf>
    <xf numFmtId="0" fontId="15" fillId="0" borderId="5" xfId="5" applyNumberFormat="1" applyFont="1" applyBorder="1" applyAlignment="1" applyProtection="1">
      <alignment horizontal="right" vertical="distributed" wrapText="1"/>
    </xf>
    <xf numFmtId="0" fontId="15" fillId="0" borderId="2" xfId="6" applyNumberFormat="1" applyFont="1" applyAlignment="1" applyProtection="1">
      <alignment horizontal="center" vertical="center" wrapText="1"/>
    </xf>
    <xf numFmtId="0" fontId="15" fillId="0" borderId="2" xfId="6" applyFont="1" applyAlignment="1">
      <alignment horizontal="center" vertical="center" wrapText="1"/>
    </xf>
    <xf numFmtId="0" fontId="15" fillId="0" borderId="2" xfId="6" applyNumberFormat="1" applyFont="1" applyAlignment="1" applyProtection="1">
      <alignment horizontal="center" vertical="distributed" wrapText="1"/>
    </xf>
    <xf numFmtId="0" fontId="15" fillId="0" borderId="2" xfId="6" applyFont="1" applyAlignment="1">
      <alignment horizontal="center" vertical="distributed" wrapText="1"/>
    </xf>
    <xf numFmtId="0" fontId="17" fillId="7" borderId="2" xfId="11" applyNumberFormat="1" applyFont="1" applyFill="1" applyAlignment="1" applyProtection="1">
      <alignment horizontal="left" vertical="distributed" wrapText="1"/>
    </xf>
    <xf numFmtId="0" fontId="17" fillId="7" borderId="2" xfId="11" applyFont="1" applyFill="1" applyAlignment="1">
      <alignment horizontal="left" vertical="distributed" wrapText="1"/>
    </xf>
    <xf numFmtId="0" fontId="15" fillId="0" borderId="1" xfId="14" applyNumberFormat="1" applyFont="1" applyAlignment="1" applyProtection="1">
      <alignment horizontal="left" vertical="distributed" wrapText="1"/>
    </xf>
    <xf numFmtId="0" fontId="15" fillId="0" borderId="1" xfId="14" applyFont="1" applyAlignment="1">
      <alignment horizontal="left" vertical="distributed" wrapText="1"/>
    </xf>
    <xf numFmtId="49" fontId="18" fillId="0" borderId="1" xfId="25" applyNumberFormat="1" applyFont="1" applyAlignment="1">
      <alignment horizontal="center"/>
    </xf>
    <xf numFmtId="49" fontId="18" fillId="0" borderId="1" xfId="25" applyNumberFormat="1" applyFont="1" applyAlignment="1">
      <alignment horizontal="left"/>
    </xf>
    <xf numFmtId="49" fontId="15" fillId="0" borderId="1" xfId="29" applyNumberFormat="1" applyFont="1" applyBorder="1" applyAlignment="1" applyProtection="1">
      <alignment horizontal="left" shrinkToFit="1"/>
    </xf>
    <xf numFmtId="0" fontId="15" fillId="0" borderId="3" xfId="11" applyNumberFormat="1" applyFont="1" applyBorder="1" applyAlignment="1" applyProtection="1">
      <alignment horizontal="center" vertical="top" wrapText="1"/>
    </xf>
    <xf numFmtId="0" fontId="15" fillId="0" borderId="3" xfId="11" applyFont="1" applyBorder="1" applyAlignment="1">
      <alignment horizontal="center" vertical="top" wrapText="1"/>
    </xf>
    <xf numFmtId="0" fontId="15" fillId="0" borderId="6" xfId="1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distributed" wrapText="1"/>
    </xf>
    <xf numFmtId="4" fontId="8" fillId="0" borderId="1" xfId="0" applyNumberFormat="1" applyFont="1" applyBorder="1" applyAlignment="1">
      <alignment horizontal="center" vertical="top" wrapText="1"/>
    </xf>
    <xf numFmtId="4" fontId="8" fillId="5" borderId="0" xfId="0" applyNumberFormat="1" applyFont="1" applyFill="1" applyAlignment="1">
      <alignment horizontal="center" vertical="distributed" wrapText="1"/>
    </xf>
  </cellXfs>
  <cellStyles count="41">
    <cellStyle name="br" xfId="17"/>
    <cellStyle name="col" xfId="16"/>
    <cellStyle name="style0" xfId="18"/>
    <cellStyle name="td" xfId="19"/>
    <cellStyle name="tr" xfId="15"/>
    <cellStyle name="xl105" xfId="27"/>
    <cellStyle name="xl106" xfId="33"/>
    <cellStyle name="xl107" xfId="36"/>
    <cellStyle name="xl108" xfId="28"/>
    <cellStyle name="xl109" xfId="37"/>
    <cellStyle name="xl110" xfId="39"/>
    <cellStyle name="xl112" xfId="29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8" xfId="34"/>
    <cellStyle name="xl71" xfId="32"/>
    <cellStyle name="xl78" xfId="30"/>
    <cellStyle name="xl81" xfId="31"/>
    <cellStyle name="xl96" xfId="26"/>
    <cellStyle name="xl97" xfId="35"/>
    <cellStyle name="xl98" xfId="38"/>
    <cellStyle name="xl99" xfId="40"/>
    <cellStyle name="Обычный" xfId="0" builtinId="0"/>
    <cellStyle name="Обычный 5" xfId="2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6"/>
  <sheetViews>
    <sheetView tabSelected="1" view="pageBreakPreview" zoomScale="75" zoomScaleNormal="100" zoomScaleSheetLayoutView="75" workbookViewId="0">
      <selection activeCell="G5" sqref="G5"/>
    </sheetView>
  </sheetViews>
  <sheetFormatPr defaultRowHeight="15.75" x14ac:dyDescent="0.25"/>
  <cols>
    <col min="1" max="1" width="65.140625" style="5" customWidth="1"/>
    <col min="2" max="2" width="19" style="2" hidden="1" customWidth="1"/>
    <col min="3" max="3" width="19" style="2" customWidth="1"/>
    <col min="4" max="4" width="19.140625" style="2" customWidth="1"/>
    <col min="5" max="5" width="18.7109375" style="6" customWidth="1"/>
    <col min="6" max="6" width="18.7109375" style="6" hidden="1" customWidth="1"/>
    <col min="7" max="7" width="15" style="6" customWidth="1"/>
    <col min="8" max="8" width="9.140625" style="7"/>
    <col min="9" max="9" width="16" style="7" bestFit="1" customWidth="1"/>
    <col min="10" max="256" width="9.140625" style="7"/>
    <col min="257" max="257" width="65.140625" style="7" customWidth="1"/>
    <col min="258" max="258" width="0" style="7" hidden="1" customWidth="1"/>
    <col min="259" max="259" width="19" style="7" customWidth="1"/>
    <col min="260" max="260" width="19.140625" style="7" customWidth="1"/>
    <col min="261" max="261" width="18.7109375" style="7" customWidth="1"/>
    <col min="262" max="262" width="0" style="7" hidden="1" customWidth="1"/>
    <col min="263" max="263" width="15" style="7" customWidth="1"/>
    <col min="264" max="264" width="9.140625" style="7"/>
    <col min="265" max="265" width="16" style="7" bestFit="1" customWidth="1"/>
    <col min="266" max="512" width="9.140625" style="7"/>
    <col min="513" max="513" width="65.140625" style="7" customWidth="1"/>
    <col min="514" max="514" width="0" style="7" hidden="1" customWidth="1"/>
    <col min="515" max="515" width="19" style="7" customWidth="1"/>
    <col min="516" max="516" width="19.140625" style="7" customWidth="1"/>
    <col min="517" max="517" width="18.7109375" style="7" customWidth="1"/>
    <col min="518" max="518" width="0" style="7" hidden="1" customWidth="1"/>
    <col min="519" max="519" width="15" style="7" customWidth="1"/>
    <col min="520" max="520" width="9.140625" style="7"/>
    <col min="521" max="521" width="16" style="7" bestFit="1" customWidth="1"/>
    <col min="522" max="768" width="9.140625" style="7"/>
    <col min="769" max="769" width="65.140625" style="7" customWidth="1"/>
    <col min="770" max="770" width="0" style="7" hidden="1" customWidth="1"/>
    <col min="771" max="771" width="19" style="7" customWidth="1"/>
    <col min="772" max="772" width="19.140625" style="7" customWidth="1"/>
    <col min="773" max="773" width="18.7109375" style="7" customWidth="1"/>
    <col min="774" max="774" width="0" style="7" hidden="1" customWidth="1"/>
    <col min="775" max="775" width="15" style="7" customWidth="1"/>
    <col min="776" max="776" width="9.140625" style="7"/>
    <col min="777" max="777" width="16" style="7" bestFit="1" customWidth="1"/>
    <col min="778" max="1024" width="9.140625" style="7"/>
    <col min="1025" max="1025" width="65.140625" style="7" customWidth="1"/>
    <col min="1026" max="1026" width="0" style="7" hidden="1" customWidth="1"/>
    <col min="1027" max="1027" width="19" style="7" customWidth="1"/>
    <col min="1028" max="1028" width="19.140625" style="7" customWidth="1"/>
    <col min="1029" max="1029" width="18.7109375" style="7" customWidth="1"/>
    <col min="1030" max="1030" width="0" style="7" hidden="1" customWidth="1"/>
    <col min="1031" max="1031" width="15" style="7" customWidth="1"/>
    <col min="1032" max="1032" width="9.140625" style="7"/>
    <col min="1033" max="1033" width="16" style="7" bestFit="1" customWidth="1"/>
    <col min="1034" max="1280" width="9.140625" style="7"/>
    <col min="1281" max="1281" width="65.140625" style="7" customWidth="1"/>
    <col min="1282" max="1282" width="0" style="7" hidden="1" customWidth="1"/>
    <col min="1283" max="1283" width="19" style="7" customWidth="1"/>
    <col min="1284" max="1284" width="19.140625" style="7" customWidth="1"/>
    <col min="1285" max="1285" width="18.7109375" style="7" customWidth="1"/>
    <col min="1286" max="1286" width="0" style="7" hidden="1" customWidth="1"/>
    <col min="1287" max="1287" width="15" style="7" customWidth="1"/>
    <col min="1288" max="1288" width="9.140625" style="7"/>
    <col min="1289" max="1289" width="16" style="7" bestFit="1" customWidth="1"/>
    <col min="1290" max="1536" width="9.140625" style="7"/>
    <col min="1537" max="1537" width="65.140625" style="7" customWidth="1"/>
    <col min="1538" max="1538" width="0" style="7" hidden="1" customWidth="1"/>
    <col min="1539" max="1539" width="19" style="7" customWidth="1"/>
    <col min="1540" max="1540" width="19.140625" style="7" customWidth="1"/>
    <col min="1541" max="1541" width="18.7109375" style="7" customWidth="1"/>
    <col min="1542" max="1542" width="0" style="7" hidden="1" customWidth="1"/>
    <col min="1543" max="1543" width="15" style="7" customWidth="1"/>
    <col min="1544" max="1544" width="9.140625" style="7"/>
    <col min="1545" max="1545" width="16" style="7" bestFit="1" customWidth="1"/>
    <col min="1546" max="1792" width="9.140625" style="7"/>
    <col min="1793" max="1793" width="65.140625" style="7" customWidth="1"/>
    <col min="1794" max="1794" width="0" style="7" hidden="1" customWidth="1"/>
    <col min="1795" max="1795" width="19" style="7" customWidth="1"/>
    <col min="1796" max="1796" width="19.140625" style="7" customWidth="1"/>
    <col min="1797" max="1797" width="18.7109375" style="7" customWidth="1"/>
    <col min="1798" max="1798" width="0" style="7" hidden="1" customWidth="1"/>
    <col min="1799" max="1799" width="15" style="7" customWidth="1"/>
    <col min="1800" max="1800" width="9.140625" style="7"/>
    <col min="1801" max="1801" width="16" style="7" bestFit="1" customWidth="1"/>
    <col min="1802" max="2048" width="9.140625" style="7"/>
    <col min="2049" max="2049" width="65.140625" style="7" customWidth="1"/>
    <col min="2050" max="2050" width="0" style="7" hidden="1" customWidth="1"/>
    <col min="2051" max="2051" width="19" style="7" customWidth="1"/>
    <col min="2052" max="2052" width="19.140625" style="7" customWidth="1"/>
    <col min="2053" max="2053" width="18.7109375" style="7" customWidth="1"/>
    <col min="2054" max="2054" width="0" style="7" hidden="1" customWidth="1"/>
    <col min="2055" max="2055" width="15" style="7" customWidth="1"/>
    <col min="2056" max="2056" width="9.140625" style="7"/>
    <col min="2057" max="2057" width="16" style="7" bestFit="1" customWidth="1"/>
    <col min="2058" max="2304" width="9.140625" style="7"/>
    <col min="2305" max="2305" width="65.140625" style="7" customWidth="1"/>
    <col min="2306" max="2306" width="0" style="7" hidden="1" customWidth="1"/>
    <col min="2307" max="2307" width="19" style="7" customWidth="1"/>
    <col min="2308" max="2308" width="19.140625" style="7" customWidth="1"/>
    <col min="2309" max="2309" width="18.7109375" style="7" customWidth="1"/>
    <col min="2310" max="2310" width="0" style="7" hidden="1" customWidth="1"/>
    <col min="2311" max="2311" width="15" style="7" customWidth="1"/>
    <col min="2312" max="2312" width="9.140625" style="7"/>
    <col min="2313" max="2313" width="16" style="7" bestFit="1" customWidth="1"/>
    <col min="2314" max="2560" width="9.140625" style="7"/>
    <col min="2561" max="2561" width="65.140625" style="7" customWidth="1"/>
    <col min="2562" max="2562" width="0" style="7" hidden="1" customWidth="1"/>
    <col min="2563" max="2563" width="19" style="7" customWidth="1"/>
    <col min="2564" max="2564" width="19.140625" style="7" customWidth="1"/>
    <col min="2565" max="2565" width="18.7109375" style="7" customWidth="1"/>
    <col min="2566" max="2566" width="0" style="7" hidden="1" customWidth="1"/>
    <col min="2567" max="2567" width="15" style="7" customWidth="1"/>
    <col min="2568" max="2568" width="9.140625" style="7"/>
    <col min="2569" max="2569" width="16" style="7" bestFit="1" customWidth="1"/>
    <col min="2570" max="2816" width="9.140625" style="7"/>
    <col min="2817" max="2817" width="65.140625" style="7" customWidth="1"/>
    <col min="2818" max="2818" width="0" style="7" hidden="1" customWidth="1"/>
    <col min="2819" max="2819" width="19" style="7" customWidth="1"/>
    <col min="2820" max="2820" width="19.140625" style="7" customWidth="1"/>
    <col min="2821" max="2821" width="18.7109375" style="7" customWidth="1"/>
    <col min="2822" max="2822" width="0" style="7" hidden="1" customWidth="1"/>
    <col min="2823" max="2823" width="15" style="7" customWidth="1"/>
    <col min="2824" max="2824" width="9.140625" style="7"/>
    <col min="2825" max="2825" width="16" style="7" bestFit="1" customWidth="1"/>
    <col min="2826" max="3072" width="9.140625" style="7"/>
    <col min="3073" max="3073" width="65.140625" style="7" customWidth="1"/>
    <col min="3074" max="3074" width="0" style="7" hidden="1" customWidth="1"/>
    <col min="3075" max="3075" width="19" style="7" customWidth="1"/>
    <col min="3076" max="3076" width="19.140625" style="7" customWidth="1"/>
    <col min="3077" max="3077" width="18.7109375" style="7" customWidth="1"/>
    <col min="3078" max="3078" width="0" style="7" hidden="1" customWidth="1"/>
    <col min="3079" max="3079" width="15" style="7" customWidth="1"/>
    <col min="3080" max="3080" width="9.140625" style="7"/>
    <col min="3081" max="3081" width="16" style="7" bestFit="1" customWidth="1"/>
    <col min="3082" max="3328" width="9.140625" style="7"/>
    <col min="3329" max="3329" width="65.140625" style="7" customWidth="1"/>
    <col min="3330" max="3330" width="0" style="7" hidden="1" customWidth="1"/>
    <col min="3331" max="3331" width="19" style="7" customWidth="1"/>
    <col min="3332" max="3332" width="19.140625" style="7" customWidth="1"/>
    <col min="3333" max="3333" width="18.7109375" style="7" customWidth="1"/>
    <col min="3334" max="3334" width="0" style="7" hidden="1" customWidth="1"/>
    <col min="3335" max="3335" width="15" style="7" customWidth="1"/>
    <col min="3336" max="3336" width="9.140625" style="7"/>
    <col min="3337" max="3337" width="16" style="7" bestFit="1" customWidth="1"/>
    <col min="3338" max="3584" width="9.140625" style="7"/>
    <col min="3585" max="3585" width="65.140625" style="7" customWidth="1"/>
    <col min="3586" max="3586" width="0" style="7" hidden="1" customWidth="1"/>
    <col min="3587" max="3587" width="19" style="7" customWidth="1"/>
    <col min="3588" max="3588" width="19.140625" style="7" customWidth="1"/>
    <col min="3589" max="3589" width="18.7109375" style="7" customWidth="1"/>
    <col min="3590" max="3590" width="0" style="7" hidden="1" customWidth="1"/>
    <col min="3591" max="3591" width="15" style="7" customWidth="1"/>
    <col min="3592" max="3592" width="9.140625" style="7"/>
    <col min="3593" max="3593" width="16" style="7" bestFit="1" customWidth="1"/>
    <col min="3594" max="3840" width="9.140625" style="7"/>
    <col min="3841" max="3841" width="65.140625" style="7" customWidth="1"/>
    <col min="3842" max="3842" width="0" style="7" hidden="1" customWidth="1"/>
    <col min="3843" max="3843" width="19" style="7" customWidth="1"/>
    <col min="3844" max="3844" width="19.140625" style="7" customWidth="1"/>
    <col min="3845" max="3845" width="18.7109375" style="7" customWidth="1"/>
    <col min="3846" max="3846" width="0" style="7" hidden="1" customWidth="1"/>
    <col min="3847" max="3847" width="15" style="7" customWidth="1"/>
    <col min="3848" max="3848" width="9.140625" style="7"/>
    <col min="3849" max="3849" width="16" style="7" bestFit="1" customWidth="1"/>
    <col min="3850" max="4096" width="9.140625" style="7"/>
    <col min="4097" max="4097" width="65.140625" style="7" customWidth="1"/>
    <col min="4098" max="4098" width="0" style="7" hidden="1" customWidth="1"/>
    <col min="4099" max="4099" width="19" style="7" customWidth="1"/>
    <col min="4100" max="4100" width="19.140625" style="7" customWidth="1"/>
    <col min="4101" max="4101" width="18.7109375" style="7" customWidth="1"/>
    <col min="4102" max="4102" width="0" style="7" hidden="1" customWidth="1"/>
    <col min="4103" max="4103" width="15" style="7" customWidth="1"/>
    <col min="4104" max="4104" width="9.140625" style="7"/>
    <col min="4105" max="4105" width="16" style="7" bestFit="1" customWidth="1"/>
    <col min="4106" max="4352" width="9.140625" style="7"/>
    <col min="4353" max="4353" width="65.140625" style="7" customWidth="1"/>
    <col min="4354" max="4354" width="0" style="7" hidden="1" customWidth="1"/>
    <col min="4355" max="4355" width="19" style="7" customWidth="1"/>
    <col min="4356" max="4356" width="19.140625" style="7" customWidth="1"/>
    <col min="4357" max="4357" width="18.7109375" style="7" customWidth="1"/>
    <col min="4358" max="4358" width="0" style="7" hidden="1" customWidth="1"/>
    <col min="4359" max="4359" width="15" style="7" customWidth="1"/>
    <col min="4360" max="4360" width="9.140625" style="7"/>
    <col min="4361" max="4361" width="16" style="7" bestFit="1" customWidth="1"/>
    <col min="4362" max="4608" width="9.140625" style="7"/>
    <col min="4609" max="4609" width="65.140625" style="7" customWidth="1"/>
    <col min="4610" max="4610" width="0" style="7" hidden="1" customWidth="1"/>
    <col min="4611" max="4611" width="19" style="7" customWidth="1"/>
    <col min="4612" max="4612" width="19.140625" style="7" customWidth="1"/>
    <col min="4613" max="4613" width="18.7109375" style="7" customWidth="1"/>
    <col min="4614" max="4614" width="0" style="7" hidden="1" customWidth="1"/>
    <col min="4615" max="4615" width="15" style="7" customWidth="1"/>
    <col min="4616" max="4616" width="9.140625" style="7"/>
    <col min="4617" max="4617" width="16" style="7" bestFit="1" customWidth="1"/>
    <col min="4618" max="4864" width="9.140625" style="7"/>
    <col min="4865" max="4865" width="65.140625" style="7" customWidth="1"/>
    <col min="4866" max="4866" width="0" style="7" hidden="1" customWidth="1"/>
    <col min="4867" max="4867" width="19" style="7" customWidth="1"/>
    <col min="4868" max="4868" width="19.140625" style="7" customWidth="1"/>
    <col min="4869" max="4869" width="18.7109375" style="7" customWidth="1"/>
    <col min="4870" max="4870" width="0" style="7" hidden="1" customWidth="1"/>
    <col min="4871" max="4871" width="15" style="7" customWidth="1"/>
    <col min="4872" max="4872" width="9.140625" style="7"/>
    <col min="4873" max="4873" width="16" style="7" bestFit="1" customWidth="1"/>
    <col min="4874" max="5120" width="9.140625" style="7"/>
    <col min="5121" max="5121" width="65.140625" style="7" customWidth="1"/>
    <col min="5122" max="5122" width="0" style="7" hidden="1" customWidth="1"/>
    <col min="5123" max="5123" width="19" style="7" customWidth="1"/>
    <col min="5124" max="5124" width="19.140625" style="7" customWidth="1"/>
    <col min="5125" max="5125" width="18.7109375" style="7" customWidth="1"/>
    <col min="5126" max="5126" width="0" style="7" hidden="1" customWidth="1"/>
    <col min="5127" max="5127" width="15" style="7" customWidth="1"/>
    <col min="5128" max="5128" width="9.140625" style="7"/>
    <col min="5129" max="5129" width="16" style="7" bestFit="1" customWidth="1"/>
    <col min="5130" max="5376" width="9.140625" style="7"/>
    <col min="5377" max="5377" width="65.140625" style="7" customWidth="1"/>
    <col min="5378" max="5378" width="0" style="7" hidden="1" customWidth="1"/>
    <col min="5379" max="5379" width="19" style="7" customWidth="1"/>
    <col min="5380" max="5380" width="19.140625" style="7" customWidth="1"/>
    <col min="5381" max="5381" width="18.7109375" style="7" customWidth="1"/>
    <col min="5382" max="5382" width="0" style="7" hidden="1" customWidth="1"/>
    <col min="5383" max="5383" width="15" style="7" customWidth="1"/>
    <col min="5384" max="5384" width="9.140625" style="7"/>
    <col min="5385" max="5385" width="16" style="7" bestFit="1" customWidth="1"/>
    <col min="5386" max="5632" width="9.140625" style="7"/>
    <col min="5633" max="5633" width="65.140625" style="7" customWidth="1"/>
    <col min="5634" max="5634" width="0" style="7" hidden="1" customWidth="1"/>
    <col min="5635" max="5635" width="19" style="7" customWidth="1"/>
    <col min="5636" max="5636" width="19.140625" style="7" customWidth="1"/>
    <col min="5637" max="5637" width="18.7109375" style="7" customWidth="1"/>
    <col min="5638" max="5638" width="0" style="7" hidden="1" customWidth="1"/>
    <col min="5639" max="5639" width="15" style="7" customWidth="1"/>
    <col min="5640" max="5640" width="9.140625" style="7"/>
    <col min="5641" max="5641" width="16" style="7" bestFit="1" customWidth="1"/>
    <col min="5642" max="5888" width="9.140625" style="7"/>
    <col min="5889" max="5889" width="65.140625" style="7" customWidth="1"/>
    <col min="5890" max="5890" width="0" style="7" hidden="1" customWidth="1"/>
    <col min="5891" max="5891" width="19" style="7" customWidth="1"/>
    <col min="5892" max="5892" width="19.140625" style="7" customWidth="1"/>
    <col min="5893" max="5893" width="18.7109375" style="7" customWidth="1"/>
    <col min="5894" max="5894" width="0" style="7" hidden="1" customWidth="1"/>
    <col min="5895" max="5895" width="15" style="7" customWidth="1"/>
    <col min="5896" max="5896" width="9.140625" style="7"/>
    <col min="5897" max="5897" width="16" style="7" bestFit="1" customWidth="1"/>
    <col min="5898" max="6144" width="9.140625" style="7"/>
    <col min="6145" max="6145" width="65.140625" style="7" customWidth="1"/>
    <col min="6146" max="6146" width="0" style="7" hidden="1" customWidth="1"/>
    <col min="6147" max="6147" width="19" style="7" customWidth="1"/>
    <col min="6148" max="6148" width="19.140625" style="7" customWidth="1"/>
    <col min="6149" max="6149" width="18.7109375" style="7" customWidth="1"/>
    <col min="6150" max="6150" width="0" style="7" hidden="1" customWidth="1"/>
    <col min="6151" max="6151" width="15" style="7" customWidth="1"/>
    <col min="6152" max="6152" width="9.140625" style="7"/>
    <col min="6153" max="6153" width="16" style="7" bestFit="1" customWidth="1"/>
    <col min="6154" max="6400" width="9.140625" style="7"/>
    <col min="6401" max="6401" width="65.140625" style="7" customWidth="1"/>
    <col min="6402" max="6402" width="0" style="7" hidden="1" customWidth="1"/>
    <col min="6403" max="6403" width="19" style="7" customWidth="1"/>
    <col min="6404" max="6404" width="19.140625" style="7" customWidth="1"/>
    <col min="6405" max="6405" width="18.7109375" style="7" customWidth="1"/>
    <col min="6406" max="6406" width="0" style="7" hidden="1" customWidth="1"/>
    <col min="6407" max="6407" width="15" style="7" customWidth="1"/>
    <col min="6408" max="6408" width="9.140625" style="7"/>
    <col min="6409" max="6409" width="16" style="7" bestFit="1" customWidth="1"/>
    <col min="6410" max="6656" width="9.140625" style="7"/>
    <col min="6657" max="6657" width="65.140625" style="7" customWidth="1"/>
    <col min="6658" max="6658" width="0" style="7" hidden="1" customWidth="1"/>
    <col min="6659" max="6659" width="19" style="7" customWidth="1"/>
    <col min="6660" max="6660" width="19.140625" style="7" customWidth="1"/>
    <col min="6661" max="6661" width="18.7109375" style="7" customWidth="1"/>
    <col min="6662" max="6662" width="0" style="7" hidden="1" customWidth="1"/>
    <col min="6663" max="6663" width="15" style="7" customWidth="1"/>
    <col min="6664" max="6664" width="9.140625" style="7"/>
    <col min="6665" max="6665" width="16" style="7" bestFit="1" customWidth="1"/>
    <col min="6666" max="6912" width="9.140625" style="7"/>
    <col min="6913" max="6913" width="65.140625" style="7" customWidth="1"/>
    <col min="6914" max="6914" width="0" style="7" hidden="1" customWidth="1"/>
    <col min="6915" max="6915" width="19" style="7" customWidth="1"/>
    <col min="6916" max="6916" width="19.140625" style="7" customWidth="1"/>
    <col min="6917" max="6917" width="18.7109375" style="7" customWidth="1"/>
    <col min="6918" max="6918" width="0" style="7" hidden="1" customWidth="1"/>
    <col min="6919" max="6919" width="15" style="7" customWidth="1"/>
    <col min="6920" max="6920" width="9.140625" style="7"/>
    <col min="6921" max="6921" width="16" style="7" bestFit="1" customWidth="1"/>
    <col min="6922" max="7168" width="9.140625" style="7"/>
    <col min="7169" max="7169" width="65.140625" style="7" customWidth="1"/>
    <col min="7170" max="7170" width="0" style="7" hidden="1" customWidth="1"/>
    <col min="7171" max="7171" width="19" style="7" customWidth="1"/>
    <col min="7172" max="7172" width="19.140625" style="7" customWidth="1"/>
    <col min="7173" max="7173" width="18.7109375" style="7" customWidth="1"/>
    <col min="7174" max="7174" width="0" style="7" hidden="1" customWidth="1"/>
    <col min="7175" max="7175" width="15" style="7" customWidth="1"/>
    <col min="7176" max="7176" width="9.140625" style="7"/>
    <col min="7177" max="7177" width="16" style="7" bestFit="1" customWidth="1"/>
    <col min="7178" max="7424" width="9.140625" style="7"/>
    <col min="7425" max="7425" width="65.140625" style="7" customWidth="1"/>
    <col min="7426" max="7426" width="0" style="7" hidden="1" customWidth="1"/>
    <col min="7427" max="7427" width="19" style="7" customWidth="1"/>
    <col min="7428" max="7428" width="19.140625" style="7" customWidth="1"/>
    <col min="7429" max="7429" width="18.7109375" style="7" customWidth="1"/>
    <col min="7430" max="7430" width="0" style="7" hidden="1" customWidth="1"/>
    <col min="7431" max="7431" width="15" style="7" customWidth="1"/>
    <col min="7432" max="7432" width="9.140625" style="7"/>
    <col min="7433" max="7433" width="16" style="7" bestFit="1" customWidth="1"/>
    <col min="7434" max="7680" width="9.140625" style="7"/>
    <col min="7681" max="7681" width="65.140625" style="7" customWidth="1"/>
    <col min="7682" max="7682" width="0" style="7" hidden="1" customWidth="1"/>
    <col min="7683" max="7683" width="19" style="7" customWidth="1"/>
    <col min="7684" max="7684" width="19.140625" style="7" customWidth="1"/>
    <col min="7685" max="7685" width="18.7109375" style="7" customWidth="1"/>
    <col min="7686" max="7686" width="0" style="7" hidden="1" customWidth="1"/>
    <col min="7687" max="7687" width="15" style="7" customWidth="1"/>
    <col min="7688" max="7688" width="9.140625" style="7"/>
    <col min="7689" max="7689" width="16" style="7" bestFit="1" customWidth="1"/>
    <col min="7690" max="7936" width="9.140625" style="7"/>
    <col min="7937" max="7937" width="65.140625" style="7" customWidth="1"/>
    <col min="7938" max="7938" width="0" style="7" hidden="1" customWidth="1"/>
    <col min="7939" max="7939" width="19" style="7" customWidth="1"/>
    <col min="7940" max="7940" width="19.140625" style="7" customWidth="1"/>
    <col min="7941" max="7941" width="18.7109375" style="7" customWidth="1"/>
    <col min="7942" max="7942" width="0" style="7" hidden="1" customWidth="1"/>
    <col min="7943" max="7943" width="15" style="7" customWidth="1"/>
    <col min="7944" max="7944" width="9.140625" style="7"/>
    <col min="7945" max="7945" width="16" style="7" bestFit="1" customWidth="1"/>
    <col min="7946" max="8192" width="9.140625" style="7"/>
    <col min="8193" max="8193" width="65.140625" style="7" customWidth="1"/>
    <col min="8194" max="8194" width="0" style="7" hidden="1" customWidth="1"/>
    <col min="8195" max="8195" width="19" style="7" customWidth="1"/>
    <col min="8196" max="8196" width="19.140625" style="7" customWidth="1"/>
    <col min="8197" max="8197" width="18.7109375" style="7" customWidth="1"/>
    <col min="8198" max="8198" width="0" style="7" hidden="1" customWidth="1"/>
    <col min="8199" max="8199" width="15" style="7" customWidth="1"/>
    <col min="8200" max="8200" width="9.140625" style="7"/>
    <col min="8201" max="8201" width="16" style="7" bestFit="1" customWidth="1"/>
    <col min="8202" max="8448" width="9.140625" style="7"/>
    <col min="8449" max="8449" width="65.140625" style="7" customWidth="1"/>
    <col min="8450" max="8450" width="0" style="7" hidden="1" customWidth="1"/>
    <col min="8451" max="8451" width="19" style="7" customWidth="1"/>
    <col min="8452" max="8452" width="19.140625" style="7" customWidth="1"/>
    <col min="8453" max="8453" width="18.7109375" style="7" customWidth="1"/>
    <col min="8454" max="8454" width="0" style="7" hidden="1" customWidth="1"/>
    <col min="8455" max="8455" width="15" style="7" customWidth="1"/>
    <col min="8456" max="8456" width="9.140625" style="7"/>
    <col min="8457" max="8457" width="16" style="7" bestFit="1" customWidth="1"/>
    <col min="8458" max="8704" width="9.140625" style="7"/>
    <col min="8705" max="8705" width="65.140625" style="7" customWidth="1"/>
    <col min="8706" max="8706" width="0" style="7" hidden="1" customWidth="1"/>
    <col min="8707" max="8707" width="19" style="7" customWidth="1"/>
    <col min="8708" max="8708" width="19.140625" style="7" customWidth="1"/>
    <col min="8709" max="8709" width="18.7109375" style="7" customWidth="1"/>
    <col min="8710" max="8710" width="0" style="7" hidden="1" customWidth="1"/>
    <col min="8711" max="8711" width="15" style="7" customWidth="1"/>
    <col min="8712" max="8712" width="9.140625" style="7"/>
    <col min="8713" max="8713" width="16" style="7" bestFit="1" customWidth="1"/>
    <col min="8714" max="8960" width="9.140625" style="7"/>
    <col min="8961" max="8961" width="65.140625" style="7" customWidth="1"/>
    <col min="8962" max="8962" width="0" style="7" hidden="1" customWidth="1"/>
    <col min="8963" max="8963" width="19" style="7" customWidth="1"/>
    <col min="8964" max="8964" width="19.140625" style="7" customWidth="1"/>
    <col min="8965" max="8965" width="18.7109375" style="7" customWidth="1"/>
    <col min="8966" max="8966" width="0" style="7" hidden="1" customWidth="1"/>
    <col min="8967" max="8967" width="15" style="7" customWidth="1"/>
    <col min="8968" max="8968" width="9.140625" style="7"/>
    <col min="8969" max="8969" width="16" style="7" bestFit="1" customWidth="1"/>
    <col min="8970" max="9216" width="9.140625" style="7"/>
    <col min="9217" max="9217" width="65.140625" style="7" customWidth="1"/>
    <col min="9218" max="9218" width="0" style="7" hidden="1" customWidth="1"/>
    <col min="9219" max="9219" width="19" style="7" customWidth="1"/>
    <col min="9220" max="9220" width="19.140625" style="7" customWidth="1"/>
    <col min="9221" max="9221" width="18.7109375" style="7" customWidth="1"/>
    <col min="9222" max="9222" width="0" style="7" hidden="1" customWidth="1"/>
    <col min="9223" max="9223" width="15" style="7" customWidth="1"/>
    <col min="9224" max="9224" width="9.140625" style="7"/>
    <col min="9225" max="9225" width="16" style="7" bestFit="1" customWidth="1"/>
    <col min="9226" max="9472" width="9.140625" style="7"/>
    <col min="9473" max="9473" width="65.140625" style="7" customWidth="1"/>
    <col min="9474" max="9474" width="0" style="7" hidden="1" customWidth="1"/>
    <col min="9475" max="9475" width="19" style="7" customWidth="1"/>
    <col min="9476" max="9476" width="19.140625" style="7" customWidth="1"/>
    <col min="9477" max="9477" width="18.7109375" style="7" customWidth="1"/>
    <col min="9478" max="9478" width="0" style="7" hidden="1" customWidth="1"/>
    <col min="9479" max="9479" width="15" style="7" customWidth="1"/>
    <col min="9480" max="9480" width="9.140625" style="7"/>
    <col min="9481" max="9481" width="16" style="7" bestFit="1" customWidth="1"/>
    <col min="9482" max="9728" width="9.140625" style="7"/>
    <col min="9729" max="9729" width="65.140625" style="7" customWidth="1"/>
    <col min="9730" max="9730" width="0" style="7" hidden="1" customWidth="1"/>
    <col min="9731" max="9731" width="19" style="7" customWidth="1"/>
    <col min="9732" max="9732" width="19.140625" style="7" customWidth="1"/>
    <col min="9733" max="9733" width="18.7109375" style="7" customWidth="1"/>
    <col min="9734" max="9734" width="0" style="7" hidden="1" customWidth="1"/>
    <col min="9735" max="9735" width="15" style="7" customWidth="1"/>
    <col min="9736" max="9736" width="9.140625" style="7"/>
    <col min="9737" max="9737" width="16" style="7" bestFit="1" customWidth="1"/>
    <col min="9738" max="9984" width="9.140625" style="7"/>
    <col min="9985" max="9985" width="65.140625" style="7" customWidth="1"/>
    <col min="9986" max="9986" width="0" style="7" hidden="1" customWidth="1"/>
    <col min="9987" max="9987" width="19" style="7" customWidth="1"/>
    <col min="9988" max="9988" width="19.140625" style="7" customWidth="1"/>
    <col min="9989" max="9989" width="18.7109375" style="7" customWidth="1"/>
    <col min="9990" max="9990" width="0" style="7" hidden="1" customWidth="1"/>
    <col min="9991" max="9991" width="15" style="7" customWidth="1"/>
    <col min="9992" max="9992" width="9.140625" style="7"/>
    <col min="9993" max="9993" width="16" style="7" bestFit="1" customWidth="1"/>
    <col min="9994" max="10240" width="9.140625" style="7"/>
    <col min="10241" max="10241" width="65.140625" style="7" customWidth="1"/>
    <col min="10242" max="10242" width="0" style="7" hidden="1" customWidth="1"/>
    <col min="10243" max="10243" width="19" style="7" customWidth="1"/>
    <col min="10244" max="10244" width="19.140625" style="7" customWidth="1"/>
    <col min="10245" max="10245" width="18.7109375" style="7" customWidth="1"/>
    <col min="10246" max="10246" width="0" style="7" hidden="1" customWidth="1"/>
    <col min="10247" max="10247" width="15" style="7" customWidth="1"/>
    <col min="10248" max="10248" width="9.140625" style="7"/>
    <col min="10249" max="10249" width="16" style="7" bestFit="1" customWidth="1"/>
    <col min="10250" max="10496" width="9.140625" style="7"/>
    <col min="10497" max="10497" width="65.140625" style="7" customWidth="1"/>
    <col min="10498" max="10498" width="0" style="7" hidden="1" customWidth="1"/>
    <col min="10499" max="10499" width="19" style="7" customWidth="1"/>
    <col min="10500" max="10500" width="19.140625" style="7" customWidth="1"/>
    <col min="10501" max="10501" width="18.7109375" style="7" customWidth="1"/>
    <col min="10502" max="10502" width="0" style="7" hidden="1" customWidth="1"/>
    <col min="10503" max="10503" width="15" style="7" customWidth="1"/>
    <col min="10504" max="10504" width="9.140625" style="7"/>
    <col min="10505" max="10505" width="16" style="7" bestFit="1" customWidth="1"/>
    <col min="10506" max="10752" width="9.140625" style="7"/>
    <col min="10753" max="10753" width="65.140625" style="7" customWidth="1"/>
    <col min="10754" max="10754" width="0" style="7" hidden="1" customWidth="1"/>
    <col min="10755" max="10755" width="19" style="7" customWidth="1"/>
    <col min="10756" max="10756" width="19.140625" style="7" customWidth="1"/>
    <col min="10757" max="10757" width="18.7109375" style="7" customWidth="1"/>
    <col min="10758" max="10758" width="0" style="7" hidden="1" customWidth="1"/>
    <col min="10759" max="10759" width="15" style="7" customWidth="1"/>
    <col min="10760" max="10760" width="9.140625" style="7"/>
    <col min="10761" max="10761" width="16" style="7" bestFit="1" customWidth="1"/>
    <col min="10762" max="11008" width="9.140625" style="7"/>
    <col min="11009" max="11009" width="65.140625" style="7" customWidth="1"/>
    <col min="11010" max="11010" width="0" style="7" hidden="1" customWidth="1"/>
    <col min="11011" max="11011" width="19" style="7" customWidth="1"/>
    <col min="11012" max="11012" width="19.140625" style="7" customWidth="1"/>
    <col min="11013" max="11013" width="18.7109375" style="7" customWidth="1"/>
    <col min="11014" max="11014" width="0" style="7" hidden="1" customWidth="1"/>
    <col min="11015" max="11015" width="15" style="7" customWidth="1"/>
    <col min="11016" max="11016" width="9.140625" style="7"/>
    <col min="11017" max="11017" width="16" style="7" bestFit="1" customWidth="1"/>
    <col min="11018" max="11264" width="9.140625" style="7"/>
    <col min="11265" max="11265" width="65.140625" style="7" customWidth="1"/>
    <col min="11266" max="11266" width="0" style="7" hidden="1" customWidth="1"/>
    <col min="11267" max="11267" width="19" style="7" customWidth="1"/>
    <col min="11268" max="11268" width="19.140625" style="7" customWidth="1"/>
    <col min="11269" max="11269" width="18.7109375" style="7" customWidth="1"/>
    <col min="11270" max="11270" width="0" style="7" hidden="1" customWidth="1"/>
    <col min="11271" max="11271" width="15" style="7" customWidth="1"/>
    <col min="11272" max="11272" width="9.140625" style="7"/>
    <col min="11273" max="11273" width="16" style="7" bestFit="1" customWidth="1"/>
    <col min="11274" max="11520" width="9.140625" style="7"/>
    <col min="11521" max="11521" width="65.140625" style="7" customWidth="1"/>
    <col min="11522" max="11522" width="0" style="7" hidden="1" customWidth="1"/>
    <col min="11523" max="11523" width="19" style="7" customWidth="1"/>
    <col min="11524" max="11524" width="19.140625" style="7" customWidth="1"/>
    <col min="11525" max="11525" width="18.7109375" style="7" customWidth="1"/>
    <col min="11526" max="11526" width="0" style="7" hidden="1" customWidth="1"/>
    <col min="11527" max="11527" width="15" style="7" customWidth="1"/>
    <col min="11528" max="11528" width="9.140625" style="7"/>
    <col min="11529" max="11529" width="16" style="7" bestFit="1" customWidth="1"/>
    <col min="11530" max="11776" width="9.140625" style="7"/>
    <col min="11777" max="11777" width="65.140625" style="7" customWidth="1"/>
    <col min="11778" max="11778" width="0" style="7" hidden="1" customWidth="1"/>
    <col min="11779" max="11779" width="19" style="7" customWidth="1"/>
    <col min="11780" max="11780" width="19.140625" style="7" customWidth="1"/>
    <col min="11781" max="11781" width="18.7109375" style="7" customWidth="1"/>
    <col min="11782" max="11782" width="0" style="7" hidden="1" customWidth="1"/>
    <col min="11783" max="11783" width="15" style="7" customWidth="1"/>
    <col min="11784" max="11784" width="9.140625" style="7"/>
    <col min="11785" max="11785" width="16" style="7" bestFit="1" customWidth="1"/>
    <col min="11786" max="12032" width="9.140625" style="7"/>
    <col min="12033" max="12033" width="65.140625" style="7" customWidth="1"/>
    <col min="12034" max="12034" width="0" style="7" hidden="1" customWidth="1"/>
    <col min="12035" max="12035" width="19" style="7" customWidth="1"/>
    <col min="12036" max="12036" width="19.140625" style="7" customWidth="1"/>
    <col min="12037" max="12037" width="18.7109375" style="7" customWidth="1"/>
    <col min="12038" max="12038" width="0" style="7" hidden="1" customWidth="1"/>
    <col min="12039" max="12039" width="15" style="7" customWidth="1"/>
    <col min="12040" max="12040" width="9.140625" style="7"/>
    <col min="12041" max="12041" width="16" style="7" bestFit="1" customWidth="1"/>
    <col min="12042" max="12288" width="9.140625" style="7"/>
    <col min="12289" max="12289" width="65.140625" style="7" customWidth="1"/>
    <col min="12290" max="12290" width="0" style="7" hidden="1" customWidth="1"/>
    <col min="12291" max="12291" width="19" style="7" customWidth="1"/>
    <col min="12292" max="12292" width="19.140625" style="7" customWidth="1"/>
    <col min="12293" max="12293" width="18.7109375" style="7" customWidth="1"/>
    <col min="12294" max="12294" width="0" style="7" hidden="1" customWidth="1"/>
    <col min="12295" max="12295" width="15" style="7" customWidth="1"/>
    <col min="12296" max="12296" width="9.140625" style="7"/>
    <col min="12297" max="12297" width="16" style="7" bestFit="1" customWidth="1"/>
    <col min="12298" max="12544" width="9.140625" style="7"/>
    <col min="12545" max="12545" width="65.140625" style="7" customWidth="1"/>
    <col min="12546" max="12546" width="0" style="7" hidden="1" customWidth="1"/>
    <col min="12547" max="12547" width="19" style="7" customWidth="1"/>
    <col min="12548" max="12548" width="19.140625" style="7" customWidth="1"/>
    <col min="12549" max="12549" width="18.7109375" style="7" customWidth="1"/>
    <col min="12550" max="12550" width="0" style="7" hidden="1" customWidth="1"/>
    <col min="12551" max="12551" width="15" style="7" customWidth="1"/>
    <col min="12552" max="12552" width="9.140625" style="7"/>
    <col min="12553" max="12553" width="16" style="7" bestFit="1" customWidth="1"/>
    <col min="12554" max="12800" width="9.140625" style="7"/>
    <col min="12801" max="12801" width="65.140625" style="7" customWidth="1"/>
    <col min="12802" max="12802" width="0" style="7" hidden="1" customWidth="1"/>
    <col min="12803" max="12803" width="19" style="7" customWidth="1"/>
    <col min="12804" max="12804" width="19.140625" style="7" customWidth="1"/>
    <col min="12805" max="12805" width="18.7109375" style="7" customWidth="1"/>
    <col min="12806" max="12806" width="0" style="7" hidden="1" customWidth="1"/>
    <col min="12807" max="12807" width="15" style="7" customWidth="1"/>
    <col min="12808" max="12808" width="9.140625" style="7"/>
    <col min="12809" max="12809" width="16" style="7" bestFit="1" customWidth="1"/>
    <col min="12810" max="13056" width="9.140625" style="7"/>
    <col min="13057" max="13057" width="65.140625" style="7" customWidth="1"/>
    <col min="13058" max="13058" width="0" style="7" hidden="1" customWidth="1"/>
    <col min="13059" max="13059" width="19" style="7" customWidth="1"/>
    <col min="13060" max="13060" width="19.140625" style="7" customWidth="1"/>
    <col min="13061" max="13061" width="18.7109375" style="7" customWidth="1"/>
    <col min="13062" max="13062" width="0" style="7" hidden="1" customWidth="1"/>
    <col min="13063" max="13063" width="15" style="7" customWidth="1"/>
    <col min="13064" max="13064" width="9.140625" style="7"/>
    <col min="13065" max="13065" width="16" style="7" bestFit="1" customWidth="1"/>
    <col min="13066" max="13312" width="9.140625" style="7"/>
    <col min="13313" max="13313" width="65.140625" style="7" customWidth="1"/>
    <col min="13314" max="13314" width="0" style="7" hidden="1" customWidth="1"/>
    <col min="13315" max="13315" width="19" style="7" customWidth="1"/>
    <col min="13316" max="13316" width="19.140625" style="7" customWidth="1"/>
    <col min="13317" max="13317" width="18.7109375" style="7" customWidth="1"/>
    <col min="13318" max="13318" width="0" style="7" hidden="1" customWidth="1"/>
    <col min="13319" max="13319" width="15" style="7" customWidth="1"/>
    <col min="13320" max="13320" width="9.140625" style="7"/>
    <col min="13321" max="13321" width="16" style="7" bestFit="1" customWidth="1"/>
    <col min="13322" max="13568" width="9.140625" style="7"/>
    <col min="13569" max="13569" width="65.140625" style="7" customWidth="1"/>
    <col min="13570" max="13570" width="0" style="7" hidden="1" customWidth="1"/>
    <col min="13571" max="13571" width="19" style="7" customWidth="1"/>
    <col min="13572" max="13572" width="19.140625" style="7" customWidth="1"/>
    <col min="13573" max="13573" width="18.7109375" style="7" customWidth="1"/>
    <col min="13574" max="13574" width="0" style="7" hidden="1" customWidth="1"/>
    <col min="13575" max="13575" width="15" style="7" customWidth="1"/>
    <col min="13576" max="13576" width="9.140625" style="7"/>
    <col min="13577" max="13577" width="16" style="7" bestFit="1" customWidth="1"/>
    <col min="13578" max="13824" width="9.140625" style="7"/>
    <col min="13825" max="13825" width="65.140625" style="7" customWidth="1"/>
    <col min="13826" max="13826" width="0" style="7" hidden="1" customWidth="1"/>
    <col min="13827" max="13827" width="19" style="7" customWidth="1"/>
    <col min="13828" max="13828" width="19.140625" style="7" customWidth="1"/>
    <col min="13829" max="13829" width="18.7109375" style="7" customWidth="1"/>
    <col min="13830" max="13830" width="0" style="7" hidden="1" customWidth="1"/>
    <col min="13831" max="13831" width="15" style="7" customWidth="1"/>
    <col min="13832" max="13832" width="9.140625" style="7"/>
    <col min="13833" max="13833" width="16" style="7" bestFit="1" customWidth="1"/>
    <col min="13834" max="14080" width="9.140625" style="7"/>
    <col min="14081" max="14081" width="65.140625" style="7" customWidth="1"/>
    <col min="14082" max="14082" width="0" style="7" hidden="1" customWidth="1"/>
    <col min="14083" max="14083" width="19" style="7" customWidth="1"/>
    <col min="14084" max="14084" width="19.140625" style="7" customWidth="1"/>
    <col min="14085" max="14085" width="18.7109375" style="7" customWidth="1"/>
    <col min="14086" max="14086" width="0" style="7" hidden="1" customWidth="1"/>
    <col min="14087" max="14087" width="15" style="7" customWidth="1"/>
    <col min="14088" max="14088" width="9.140625" style="7"/>
    <col min="14089" max="14089" width="16" style="7" bestFit="1" customWidth="1"/>
    <col min="14090" max="14336" width="9.140625" style="7"/>
    <col min="14337" max="14337" width="65.140625" style="7" customWidth="1"/>
    <col min="14338" max="14338" width="0" style="7" hidden="1" customWidth="1"/>
    <col min="14339" max="14339" width="19" style="7" customWidth="1"/>
    <col min="14340" max="14340" width="19.140625" style="7" customWidth="1"/>
    <col min="14341" max="14341" width="18.7109375" style="7" customWidth="1"/>
    <col min="14342" max="14342" width="0" style="7" hidden="1" customWidth="1"/>
    <col min="14343" max="14343" width="15" style="7" customWidth="1"/>
    <col min="14344" max="14344" width="9.140625" style="7"/>
    <col min="14345" max="14345" width="16" style="7" bestFit="1" customWidth="1"/>
    <col min="14346" max="14592" width="9.140625" style="7"/>
    <col min="14593" max="14593" width="65.140625" style="7" customWidth="1"/>
    <col min="14594" max="14594" width="0" style="7" hidden="1" customWidth="1"/>
    <col min="14595" max="14595" width="19" style="7" customWidth="1"/>
    <col min="14596" max="14596" width="19.140625" style="7" customWidth="1"/>
    <col min="14597" max="14597" width="18.7109375" style="7" customWidth="1"/>
    <col min="14598" max="14598" width="0" style="7" hidden="1" customWidth="1"/>
    <col min="14599" max="14599" width="15" style="7" customWidth="1"/>
    <col min="14600" max="14600" width="9.140625" style="7"/>
    <col min="14601" max="14601" width="16" style="7" bestFit="1" customWidth="1"/>
    <col min="14602" max="14848" width="9.140625" style="7"/>
    <col min="14849" max="14849" width="65.140625" style="7" customWidth="1"/>
    <col min="14850" max="14850" width="0" style="7" hidden="1" customWidth="1"/>
    <col min="14851" max="14851" width="19" style="7" customWidth="1"/>
    <col min="14852" max="14852" width="19.140625" style="7" customWidth="1"/>
    <col min="14853" max="14853" width="18.7109375" style="7" customWidth="1"/>
    <col min="14854" max="14854" width="0" style="7" hidden="1" customWidth="1"/>
    <col min="14855" max="14855" width="15" style="7" customWidth="1"/>
    <col min="14856" max="14856" width="9.140625" style="7"/>
    <col min="14857" max="14857" width="16" style="7" bestFit="1" customWidth="1"/>
    <col min="14858" max="15104" width="9.140625" style="7"/>
    <col min="15105" max="15105" width="65.140625" style="7" customWidth="1"/>
    <col min="15106" max="15106" width="0" style="7" hidden="1" customWidth="1"/>
    <col min="15107" max="15107" width="19" style="7" customWidth="1"/>
    <col min="15108" max="15108" width="19.140625" style="7" customWidth="1"/>
    <col min="15109" max="15109" width="18.7109375" style="7" customWidth="1"/>
    <col min="15110" max="15110" width="0" style="7" hidden="1" customWidth="1"/>
    <col min="15111" max="15111" width="15" style="7" customWidth="1"/>
    <col min="15112" max="15112" width="9.140625" style="7"/>
    <col min="15113" max="15113" width="16" style="7" bestFit="1" customWidth="1"/>
    <col min="15114" max="15360" width="9.140625" style="7"/>
    <col min="15361" max="15361" width="65.140625" style="7" customWidth="1"/>
    <col min="15362" max="15362" width="0" style="7" hidden="1" customWidth="1"/>
    <col min="15363" max="15363" width="19" style="7" customWidth="1"/>
    <col min="15364" max="15364" width="19.140625" style="7" customWidth="1"/>
    <col min="15365" max="15365" width="18.7109375" style="7" customWidth="1"/>
    <col min="15366" max="15366" width="0" style="7" hidden="1" customWidth="1"/>
    <col min="15367" max="15367" width="15" style="7" customWidth="1"/>
    <col min="15368" max="15368" width="9.140625" style="7"/>
    <col min="15369" max="15369" width="16" style="7" bestFit="1" customWidth="1"/>
    <col min="15370" max="15616" width="9.140625" style="7"/>
    <col min="15617" max="15617" width="65.140625" style="7" customWidth="1"/>
    <col min="15618" max="15618" width="0" style="7" hidden="1" customWidth="1"/>
    <col min="15619" max="15619" width="19" style="7" customWidth="1"/>
    <col min="15620" max="15620" width="19.140625" style="7" customWidth="1"/>
    <col min="15621" max="15621" width="18.7109375" style="7" customWidth="1"/>
    <col min="15622" max="15622" width="0" style="7" hidden="1" customWidth="1"/>
    <col min="15623" max="15623" width="15" style="7" customWidth="1"/>
    <col min="15624" max="15624" width="9.140625" style="7"/>
    <col min="15625" max="15625" width="16" style="7" bestFit="1" customWidth="1"/>
    <col min="15626" max="15872" width="9.140625" style="7"/>
    <col min="15873" max="15873" width="65.140625" style="7" customWidth="1"/>
    <col min="15874" max="15874" width="0" style="7" hidden="1" customWidth="1"/>
    <col min="15875" max="15875" width="19" style="7" customWidth="1"/>
    <col min="15876" max="15876" width="19.140625" style="7" customWidth="1"/>
    <col min="15877" max="15877" width="18.7109375" style="7" customWidth="1"/>
    <col min="15878" max="15878" width="0" style="7" hidden="1" customWidth="1"/>
    <col min="15879" max="15879" width="15" style="7" customWidth="1"/>
    <col min="15880" max="15880" width="9.140625" style="7"/>
    <col min="15881" max="15881" width="16" style="7" bestFit="1" customWidth="1"/>
    <col min="15882" max="16128" width="9.140625" style="7"/>
    <col min="16129" max="16129" width="65.140625" style="7" customWidth="1"/>
    <col min="16130" max="16130" width="0" style="7" hidden="1" customWidth="1"/>
    <col min="16131" max="16131" width="19" style="7" customWidth="1"/>
    <col min="16132" max="16132" width="19.140625" style="7" customWidth="1"/>
    <col min="16133" max="16133" width="18.7109375" style="7" customWidth="1"/>
    <col min="16134" max="16134" width="0" style="7" hidden="1" customWidth="1"/>
    <col min="16135" max="16135" width="15" style="7" customWidth="1"/>
    <col min="16136" max="16136" width="9.140625" style="7"/>
    <col min="16137" max="16137" width="16" style="7" bestFit="1" customWidth="1"/>
    <col min="16138" max="16384" width="9.140625" style="7"/>
  </cols>
  <sheetData>
    <row r="1" spans="1:7" s="4" customFormat="1" x14ac:dyDescent="0.25">
      <c r="A1" s="1"/>
      <c r="B1" s="2"/>
      <c r="C1" s="2"/>
      <c r="D1" s="123" t="s">
        <v>510</v>
      </c>
      <c r="E1" s="123"/>
      <c r="F1" s="123"/>
      <c r="G1" s="123"/>
    </row>
    <row r="2" spans="1:7" s="4" customFormat="1" ht="21" customHeight="1" x14ac:dyDescent="0.25">
      <c r="A2" s="1"/>
      <c r="B2" s="2"/>
      <c r="C2" s="2"/>
      <c r="D2" s="124" t="s">
        <v>511</v>
      </c>
      <c r="E2" s="124"/>
      <c r="F2" s="124"/>
      <c r="G2" s="124"/>
    </row>
    <row r="3" spans="1:7" s="4" customFormat="1" ht="21" customHeight="1" x14ac:dyDescent="0.25">
      <c r="A3" s="1"/>
      <c r="B3" s="2"/>
      <c r="C3" s="2"/>
      <c r="D3" s="124" t="s">
        <v>509</v>
      </c>
      <c r="E3" s="124"/>
      <c r="F3" s="124"/>
      <c r="G3" s="124"/>
    </row>
    <row r="4" spans="1:7" s="4" customFormat="1" ht="24" customHeight="1" x14ac:dyDescent="0.25">
      <c r="A4" s="1"/>
      <c r="B4" s="2"/>
      <c r="C4" s="2"/>
      <c r="D4" s="125" t="s">
        <v>512</v>
      </c>
      <c r="E4" s="125"/>
      <c r="F4" s="3"/>
      <c r="G4" s="3" t="s">
        <v>513</v>
      </c>
    </row>
    <row r="5" spans="1:7" ht="9" customHeight="1" x14ac:dyDescent="0.25"/>
    <row r="6" spans="1:7" hidden="1" x14ac:dyDescent="0.25"/>
    <row r="7" spans="1:7" ht="18.75" x14ac:dyDescent="0.25">
      <c r="A7" s="104" t="s">
        <v>480</v>
      </c>
      <c r="B7" s="104"/>
      <c r="C7" s="104"/>
      <c r="D7" s="104"/>
      <c r="E7" s="104"/>
      <c r="F7" s="104"/>
      <c r="G7" s="104"/>
    </row>
    <row r="8" spans="1:7" ht="15.75" customHeight="1" x14ac:dyDescent="0.25">
      <c r="A8" s="104" t="s">
        <v>404</v>
      </c>
      <c r="B8" s="104"/>
      <c r="C8" s="104"/>
      <c r="D8" s="104"/>
      <c r="E8" s="104"/>
      <c r="F8" s="104"/>
      <c r="G8" s="104"/>
    </row>
    <row r="9" spans="1:7" s="8" customFormat="1" ht="19.5" customHeight="1" x14ac:dyDescent="0.25">
      <c r="A9" s="105" t="s">
        <v>405</v>
      </c>
      <c r="B9" s="105"/>
      <c r="C9" s="105"/>
      <c r="D9" s="105"/>
      <c r="E9" s="105"/>
      <c r="F9" s="105"/>
      <c r="G9" s="105"/>
    </row>
    <row r="10" spans="1:7" ht="12" customHeight="1" x14ac:dyDescent="0.25">
      <c r="B10" s="9"/>
      <c r="C10" s="9"/>
      <c r="G10" s="9" t="s">
        <v>406</v>
      </c>
    </row>
    <row r="11" spans="1:7" ht="78.75" x14ac:dyDescent="0.25">
      <c r="A11" s="10" t="s">
        <v>407</v>
      </c>
      <c r="B11" s="11" t="s">
        <v>408</v>
      </c>
      <c r="C11" s="11" t="s">
        <v>409</v>
      </c>
      <c r="D11" s="11" t="s">
        <v>410</v>
      </c>
      <c r="E11" s="11" t="s">
        <v>481</v>
      </c>
      <c r="F11" s="11" t="s">
        <v>411</v>
      </c>
      <c r="G11" s="11" t="s">
        <v>482</v>
      </c>
    </row>
    <row r="12" spans="1:7" x14ac:dyDescent="0.25">
      <c r="A12" s="12" t="s">
        <v>412</v>
      </c>
      <c r="B12" s="13">
        <f>B13</f>
        <v>0</v>
      </c>
      <c r="C12" s="13">
        <f>C13</f>
        <v>590134000</v>
      </c>
      <c r="D12" s="13">
        <f>D13</f>
        <v>268374000</v>
      </c>
      <c r="E12" s="14">
        <f>E13</f>
        <v>234350800.18000001</v>
      </c>
      <c r="F12" s="14">
        <f>E12-D12</f>
        <v>-34023199.819999993</v>
      </c>
      <c r="G12" s="15">
        <f t="shared" ref="G12:G32" si="0">E12*100/D12</f>
        <v>87.322467966345471</v>
      </c>
    </row>
    <row r="13" spans="1:7" ht="21.75" customHeight="1" x14ac:dyDescent="0.25">
      <c r="A13" s="16" t="s">
        <v>413</v>
      </c>
      <c r="B13" s="17"/>
      <c r="C13" s="17">
        <v>590134000</v>
      </c>
      <c r="D13" s="18">
        <v>268374000</v>
      </c>
      <c r="E13" s="19">
        <v>234350800.18000001</v>
      </c>
      <c r="F13" s="14">
        <f t="shared" ref="F13:F98" si="1">E13-D13</f>
        <v>-34023199.819999993</v>
      </c>
      <c r="G13" s="15">
        <f>E13*100/D13</f>
        <v>87.322467966345471</v>
      </c>
    </row>
    <row r="14" spans="1:7" ht="47.25" x14ac:dyDescent="0.25">
      <c r="A14" s="12" t="s">
        <v>414</v>
      </c>
      <c r="B14" s="13">
        <f>B15+B16+B17+B18</f>
        <v>0</v>
      </c>
      <c r="C14" s="13">
        <f>C15+C16+C17+C18</f>
        <v>23500000</v>
      </c>
      <c r="D14" s="13">
        <f>D15+D16+D17+D18</f>
        <v>10929000</v>
      </c>
      <c r="E14" s="20">
        <f>E15+E16+E17+E18</f>
        <v>9933459.3900000006</v>
      </c>
      <c r="F14" s="14">
        <f t="shared" si="1"/>
        <v>-995540.6099999994</v>
      </c>
      <c r="G14" s="15">
        <f t="shared" si="0"/>
        <v>90.890835300576441</v>
      </c>
    </row>
    <row r="15" spans="1:7" x14ac:dyDescent="0.25">
      <c r="A15" s="21" t="s">
        <v>415</v>
      </c>
      <c r="B15" s="17"/>
      <c r="C15" s="17">
        <v>23500000</v>
      </c>
      <c r="D15" s="18">
        <v>10929000</v>
      </c>
      <c r="E15" s="19">
        <v>9933459.3900000006</v>
      </c>
      <c r="F15" s="14">
        <f t="shared" si="1"/>
        <v>-995540.6099999994</v>
      </c>
      <c r="G15" s="15">
        <f t="shared" si="0"/>
        <v>90.890835300576441</v>
      </c>
    </row>
    <row r="16" spans="1:7" hidden="1" x14ac:dyDescent="0.25">
      <c r="A16" s="21"/>
      <c r="B16" s="17"/>
      <c r="C16" s="17"/>
      <c r="D16" s="18"/>
      <c r="E16" s="19"/>
      <c r="F16" s="14">
        <f t="shared" si="1"/>
        <v>0</v>
      </c>
      <c r="G16" s="15" t="e">
        <f t="shared" si="0"/>
        <v>#DIV/0!</v>
      </c>
    </row>
    <row r="17" spans="1:7" hidden="1" x14ac:dyDescent="0.25">
      <c r="A17" s="21"/>
      <c r="B17" s="17"/>
      <c r="C17" s="17"/>
      <c r="D17" s="18"/>
      <c r="E17" s="19"/>
      <c r="F17" s="14">
        <f t="shared" si="1"/>
        <v>0</v>
      </c>
      <c r="G17" s="15" t="e">
        <f t="shared" si="0"/>
        <v>#DIV/0!</v>
      </c>
    </row>
    <row r="18" spans="1:7" hidden="1" x14ac:dyDescent="0.25">
      <c r="A18" s="21"/>
      <c r="B18" s="17"/>
      <c r="C18" s="17"/>
      <c r="D18" s="18"/>
      <c r="E18" s="19"/>
      <c r="F18" s="14">
        <f t="shared" si="1"/>
        <v>0</v>
      </c>
      <c r="G18" s="15" t="e">
        <f t="shared" si="0"/>
        <v>#DIV/0!</v>
      </c>
    </row>
    <row r="19" spans="1:7" x14ac:dyDescent="0.25">
      <c r="A19" s="12" t="s">
        <v>416</v>
      </c>
      <c r="B19" s="13">
        <f>B22+B23+B29+B20+B21</f>
        <v>0</v>
      </c>
      <c r="C19" s="13">
        <f>C22+C23+C20+C21</f>
        <v>11407000</v>
      </c>
      <c r="D19" s="13">
        <f>D22+D23+D20+D21</f>
        <v>5568000</v>
      </c>
      <c r="E19" s="20">
        <f>E22+E23+E20+E21</f>
        <v>14192787.100000001</v>
      </c>
      <c r="F19" s="14">
        <f t="shared" si="1"/>
        <v>8624787.1000000015</v>
      </c>
      <c r="G19" s="15">
        <f>E19*100/D19</f>
        <v>254.89919360632189</v>
      </c>
    </row>
    <row r="20" spans="1:7" ht="31.5" x14ac:dyDescent="0.25">
      <c r="A20" s="22" t="s">
        <v>417</v>
      </c>
      <c r="B20" s="17"/>
      <c r="C20" s="17">
        <v>2200000</v>
      </c>
      <c r="D20" s="17">
        <v>1025000</v>
      </c>
      <c r="E20" s="23">
        <v>1192818.72</v>
      </c>
      <c r="F20" s="24"/>
      <c r="G20" s="25">
        <f t="shared" si="0"/>
        <v>116.37255804878049</v>
      </c>
    </row>
    <row r="21" spans="1:7" ht="47.25" x14ac:dyDescent="0.25">
      <c r="A21" s="22" t="s">
        <v>418</v>
      </c>
      <c r="B21" s="17"/>
      <c r="C21" s="17">
        <v>1000000</v>
      </c>
      <c r="D21" s="17">
        <v>440000</v>
      </c>
      <c r="E21" s="23">
        <v>686422.06</v>
      </c>
      <c r="F21" s="24"/>
      <c r="G21" s="25">
        <f t="shared" si="0"/>
        <v>156.00501363636363</v>
      </c>
    </row>
    <row r="22" spans="1:7" x14ac:dyDescent="0.25">
      <c r="A22" s="22" t="s">
        <v>419</v>
      </c>
      <c r="B22" s="17">
        <v>0</v>
      </c>
      <c r="C22" s="17">
        <v>707000</v>
      </c>
      <c r="D22" s="18">
        <v>703000</v>
      </c>
      <c r="E22" s="19">
        <v>720133</v>
      </c>
      <c r="F22" s="14">
        <f t="shared" si="1"/>
        <v>17133</v>
      </c>
      <c r="G22" s="25">
        <f t="shared" si="0"/>
        <v>102.4371266002845</v>
      </c>
    </row>
    <row r="23" spans="1:7" ht="31.5" x14ac:dyDescent="0.25">
      <c r="A23" s="22" t="s">
        <v>420</v>
      </c>
      <c r="B23" s="17"/>
      <c r="C23" s="17">
        <v>7500000</v>
      </c>
      <c r="D23" s="18">
        <v>3400000</v>
      </c>
      <c r="E23" s="19">
        <v>11593413.32</v>
      </c>
      <c r="F23" s="14">
        <f t="shared" si="1"/>
        <v>8193413.3200000003</v>
      </c>
      <c r="G23" s="25">
        <f t="shared" si="0"/>
        <v>340.98274470588234</v>
      </c>
    </row>
    <row r="24" spans="1:7" x14ac:dyDescent="0.25">
      <c r="A24" s="26" t="s">
        <v>421</v>
      </c>
      <c r="B24" s="17"/>
      <c r="C24" s="17">
        <f>C25+C27</f>
        <v>43340000</v>
      </c>
      <c r="D24" s="27">
        <f>D25+D27</f>
        <v>13010000</v>
      </c>
      <c r="E24" s="28">
        <f>E25+E27</f>
        <v>12922923.789999999</v>
      </c>
      <c r="F24" s="14"/>
      <c r="G24" s="15">
        <f t="shared" si="0"/>
        <v>99.330697847809375</v>
      </c>
    </row>
    <row r="25" spans="1:7" x14ac:dyDescent="0.25">
      <c r="A25" s="29" t="s">
        <v>422</v>
      </c>
      <c r="B25" s="17"/>
      <c r="C25" s="13">
        <f>C26</f>
        <v>9500000</v>
      </c>
      <c r="D25" s="27">
        <f>D26</f>
        <v>1600000</v>
      </c>
      <c r="E25" s="28">
        <f>E26</f>
        <v>1420283.11</v>
      </c>
      <c r="F25" s="14"/>
      <c r="G25" s="15">
        <f t="shared" si="0"/>
        <v>88.767694375000005</v>
      </c>
    </row>
    <row r="26" spans="1:7" x14ac:dyDescent="0.25">
      <c r="A26" s="30" t="s">
        <v>422</v>
      </c>
      <c r="B26" s="17"/>
      <c r="C26" s="17">
        <v>9500000</v>
      </c>
      <c r="D26" s="18">
        <v>1600000</v>
      </c>
      <c r="E26" s="19">
        <v>1420283.11</v>
      </c>
      <c r="F26" s="14"/>
      <c r="G26" s="15">
        <f t="shared" si="0"/>
        <v>88.767694375000005</v>
      </c>
    </row>
    <row r="27" spans="1:7" x14ac:dyDescent="0.25">
      <c r="A27" s="26" t="s">
        <v>423</v>
      </c>
      <c r="B27" s="17"/>
      <c r="C27" s="17">
        <f>C28+C29</f>
        <v>33840000</v>
      </c>
      <c r="D27" s="18">
        <f>D28+D29</f>
        <v>11410000</v>
      </c>
      <c r="E27" s="19">
        <f>E28+E29</f>
        <v>11502640.68</v>
      </c>
      <c r="F27" s="14"/>
      <c r="G27" s="15">
        <f t="shared" si="0"/>
        <v>100.81192532865907</v>
      </c>
    </row>
    <row r="28" spans="1:7" x14ac:dyDescent="0.25">
      <c r="A28" s="30" t="s">
        <v>424</v>
      </c>
      <c r="B28" s="17"/>
      <c r="C28" s="17">
        <v>23510000</v>
      </c>
      <c r="D28" s="18">
        <v>10310000</v>
      </c>
      <c r="E28" s="19">
        <v>10184657.789999999</v>
      </c>
      <c r="F28" s="14"/>
      <c r="G28" s="15">
        <f t="shared" si="0"/>
        <v>98.784265664403478</v>
      </c>
    </row>
    <row r="29" spans="1:7" x14ac:dyDescent="0.25">
      <c r="A29" s="30" t="s">
        <v>425</v>
      </c>
      <c r="B29" s="17"/>
      <c r="C29" s="17">
        <v>10330000</v>
      </c>
      <c r="D29" s="18">
        <v>1100000</v>
      </c>
      <c r="E29" s="19">
        <v>1317982.8899999999</v>
      </c>
      <c r="F29" s="14">
        <f t="shared" si="1"/>
        <v>217982.8899999999</v>
      </c>
      <c r="G29" s="15">
        <f t="shared" si="0"/>
        <v>119.81662636363635</v>
      </c>
    </row>
    <row r="30" spans="1:7" x14ac:dyDescent="0.25">
      <c r="A30" s="12" t="s">
        <v>426</v>
      </c>
      <c r="B30" s="13">
        <f>B31</f>
        <v>0</v>
      </c>
      <c r="C30" s="13">
        <f>C31</f>
        <v>4800000</v>
      </c>
      <c r="D30" s="13">
        <f>D31</f>
        <v>2400000</v>
      </c>
      <c r="E30" s="20">
        <f>E31</f>
        <v>2925963.15</v>
      </c>
      <c r="F30" s="14">
        <f t="shared" si="1"/>
        <v>525963.14999999991</v>
      </c>
      <c r="G30" s="15">
        <f t="shared" si="0"/>
        <v>121.91513125</v>
      </c>
    </row>
    <row r="31" spans="1:7" ht="63" x14ac:dyDescent="0.25">
      <c r="A31" s="31" t="s">
        <v>427</v>
      </c>
      <c r="B31" s="17"/>
      <c r="C31" s="17">
        <v>4800000</v>
      </c>
      <c r="D31" s="18">
        <v>2400000</v>
      </c>
      <c r="E31" s="19">
        <v>2925963.15</v>
      </c>
      <c r="F31" s="14">
        <f t="shared" si="1"/>
        <v>525963.14999999991</v>
      </c>
      <c r="G31" s="15">
        <f t="shared" si="0"/>
        <v>121.91513125</v>
      </c>
    </row>
    <row r="32" spans="1:7" ht="47.25" x14ac:dyDescent="0.25">
      <c r="A32" s="12" t="s">
        <v>428</v>
      </c>
      <c r="B32" s="13">
        <f>SUM(B33:B38)</f>
        <v>0</v>
      </c>
      <c r="C32" s="13">
        <f>SUM(C33:C38)</f>
        <v>103700000</v>
      </c>
      <c r="D32" s="13">
        <f>SUM(D33:D38)</f>
        <v>53570000</v>
      </c>
      <c r="E32" s="20">
        <f>SUM(E33:E38)</f>
        <v>78363211.290000007</v>
      </c>
      <c r="F32" s="14">
        <f t="shared" si="1"/>
        <v>24793211.290000007</v>
      </c>
      <c r="G32" s="15">
        <f t="shared" si="0"/>
        <v>146.28189525854023</v>
      </c>
    </row>
    <row r="33" spans="1:7" ht="78.75" hidden="1" x14ac:dyDescent="0.25">
      <c r="A33" s="31" t="s">
        <v>429</v>
      </c>
      <c r="B33" s="17"/>
      <c r="C33" s="17"/>
      <c r="D33" s="17"/>
      <c r="E33" s="18"/>
      <c r="F33" s="14">
        <f t="shared" si="1"/>
        <v>0</v>
      </c>
      <c r="G33" s="32">
        <v>0</v>
      </c>
    </row>
    <row r="34" spans="1:7" x14ac:dyDescent="0.25">
      <c r="A34" s="31" t="s">
        <v>430</v>
      </c>
      <c r="B34" s="17"/>
      <c r="C34" s="17">
        <v>100200000</v>
      </c>
      <c r="D34" s="18">
        <v>51870000</v>
      </c>
      <c r="E34" s="18">
        <v>75972839.040000007</v>
      </c>
      <c r="F34" s="14">
        <f t="shared" si="1"/>
        <v>24102839.040000007</v>
      </c>
      <c r="G34" s="15">
        <f t="shared" ref="G34:G45" si="2">E34*100/D34</f>
        <v>146.46778299595144</v>
      </c>
    </row>
    <row r="35" spans="1:7" x14ac:dyDescent="0.25">
      <c r="A35" s="33" t="s">
        <v>431</v>
      </c>
      <c r="B35" s="17"/>
      <c r="C35" s="17">
        <v>3500000</v>
      </c>
      <c r="D35" s="18">
        <v>1700000</v>
      </c>
      <c r="E35" s="18">
        <v>2390372.25</v>
      </c>
      <c r="F35" s="14">
        <f t="shared" si="1"/>
        <v>690372.25</v>
      </c>
      <c r="G35" s="15">
        <f t="shared" si="2"/>
        <v>140.61013235294118</v>
      </c>
    </row>
    <row r="36" spans="1:7" hidden="1" x14ac:dyDescent="0.25">
      <c r="A36" s="31"/>
      <c r="B36" s="17"/>
      <c r="C36" s="17"/>
      <c r="D36" s="18"/>
      <c r="E36" s="18"/>
      <c r="F36" s="14">
        <f t="shared" si="1"/>
        <v>0</v>
      </c>
      <c r="G36" s="15" t="e">
        <f t="shared" si="2"/>
        <v>#DIV/0!</v>
      </c>
    </row>
    <row r="37" spans="1:7" hidden="1" x14ac:dyDescent="0.25">
      <c r="A37" s="31"/>
      <c r="B37" s="17"/>
      <c r="C37" s="17"/>
      <c r="D37" s="18"/>
      <c r="E37" s="18"/>
      <c r="F37" s="14">
        <f t="shared" si="1"/>
        <v>0</v>
      </c>
      <c r="G37" s="15" t="e">
        <f t="shared" si="2"/>
        <v>#DIV/0!</v>
      </c>
    </row>
    <row r="38" spans="1:7" hidden="1" x14ac:dyDescent="0.25">
      <c r="A38" s="31"/>
      <c r="B38" s="17"/>
      <c r="C38" s="17"/>
      <c r="D38" s="18"/>
      <c r="E38" s="19"/>
      <c r="F38" s="14">
        <f t="shared" si="1"/>
        <v>0</v>
      </c>
      <c r="G38" s="15" t="e">
        <f t="shared" si="2"/>
        <v>#DIV/0!</v>
      </c>
    </row>
    <row r="39" spans="1:7" ht="31.5" x14ac:dyDescent="0.25">
      <c r="A39" s="12" t="s">
        <v>432</v>
      </c>
      <c r="B39" s="13">
        <f>SUM(B40:B44)</f>
        <v>0</v>
      </c>
      <c r="C39" s="13">
        <f>SUM(C40:C44)</f>
        <v>2100000</v>
      </c>
      <c r="D39" s="13">
        <f>SUM(D40:D44)</f>
        <v>1039000</v>
      </c>
      <c r="E39" s="20">
        <f>SUM(E40:E44)</f>
        <v>1774176.4100000001</v>
      </c>
      <c r="F39" s="14">
        <f t="shared" si="1"/>
        <v>735176.41000000015</v>
      </c>
      <c r="G39" s="15">
        <f t="shared" si="2"/>
        <v>170.7580760346487</v>
      </c>
    </row>
    <row r="40" spans="1:7" x14ac:dyDescent="0.25">
      <c r="A40" s="31" t="s">
        <v>433</v>
      </c>
      <c r="B40" s="17"/>
      <c r="C40" s="17">
        <v>1600000</v>
      </c>
      <c r="D40" s="18">
        <v>839000</v>
      </c>
      <c r="E40" s="19">
        <v>997414.91</v>
      </c>
      <c r="F40" s="14">
        <f t="shared" si="1"/>
        <v>158414.91000000003</v>
      </c>
      <c r="G40" s="15">
        <f t="shared" si="2"/>
        <v>118.8813957091776</v>
      </c>
    </row>
    <row r="41" spans="1:7" hidden="1" x14ac:dyDescent="0.25">
      <c r="A41" s="31"/>
      <c r="B41" s="17"/>
      <c r="C41" s="17"/>
      <c r="D41" s="18"/>
      <c r="E41" s="19"/>
      <c r="F41" s="14">
        <f t="shared" si="1"/>
        <v>0</v>
      </c>
      <c r="G41" s="15" t="e">
        <f t="shared" si="2"/>
        <v>#DIV/0!</v>
      </c>
    </row>
    <row r="42" spans="1:7" hidden="1" x14ac:dyDescent="0.25">
      <c r="A42" s="31"/>
      <c r="B42" s="17"/>
      <c r="C42" s="17"/>
      <c r="D42" s="18"/>
      <c r="E42" s="19"/>
      <c r="F42" s="14">
        <f t="shared" si="1"/>
        <v>0</v>
      </c>
      <c r="G42" s="15" t="e">
        <f t="shared" si="2"/>
        <v>#DIV/0!</v>
      </c>
    </row>
    <row r="43" spans="1:7" hidden="1" x14ac:dyDescent="0.25">
      <c r="A43" s="31"/>
      <c r="B43" s="17"/>
      <c r="C43" s="17"/>
      <c r="D43" s="18"/>
      <c r="E43" s="19"/>
      <c r="F43" s="14">
        <f>E43-D43</f>
        <v>0</v>
      </c>
      <c r="G43" s="15" t="e">
        <f>E43*100/D43</f>
        <v>#DIV/0!</v>
      </c>
    </row>
    <row r="44" spans="1:7" s="36" customFormat="1" x14ac:dyDescent="0.25">
      <c r="A44" s="34" t="s">
        <v>434</v>
      </c>
      <c r="B44" s="17"/>
      <c r="C44" s="17">
        <v>500000</v>
      </c>
      <c r="D44" s="18">
        <v>200000</v>
      </c>
      <c r="E44" s="18">
        <v>776761.5</v>
      </c>
      <c r="F44" s="35">
        <f t="shared" si="1"/>
        <v>576761.5</v>
      </c>
      <c r="G44" s="15">
        <f>E44*100/D44</f>
        <v>388.38074999999998</v>
      </c>
    </row>
    <row r="45" spans="1:7" ht="31.5" x14ac:dyDescent="0.25">
      <c r="A45" s="37" t="s">
        <v>435</v>
      </c>
      <c r="B45" s="13">
        <f>SUM(B46:B47)</f>
        <v>0</v>
      </c>
      <c r="C45" s="13">
        <f>SUM(C46:C47)</f>
        <v>1300000</v>
      </c>
      <c r="D45" s="13">
        <f>SUM(D46:D47)</f>
        <v>880000</v>
      </c>
      <c r="E45" s="20">
        <f>SUM(E46:E47)</f>
        <v>781626.6</v>
      </c>
      <c r="F45" s="14">
        <f t="shared" si="1"/>
        <v>-98373.400000000023</v>
      </c>
      <c r="G45" s="15">
        <f t="shared" si="2"/>
        <v>88.821204545454549</v>
      </c>
    </row>
    <row r="46" spans="1:7" ht="31.5" hidden="1" x14ac:dyDescent="0.25">
      <c r="A46" s="38" t="s">
        <v>436</v>
      </c>
      <c r="B46" s="17"/>
      <c r="C46" s="17"/>
      <c r="D46" s="18"/>
      <c r="E46" s="18">
        <v>0</v>
      </c>
      <c r="F46" s="14">
        <f t="shared" si="1"/>
        <v>0</v>
      </c>
      <c r="G46" s="15">
        <v>0</v>
      </c>
    </row>
    <row r="47" spans="1:7" x14ac:dyDescent="0.25">
      <c r="A47" s="38" t="s">
        <v>437</v>
      </c>
      <c r="B47" s="17"/>
      <c r="C47" s="17">
        <v>1300000</v>
      </c>
      <c r="D47" s="18">
        <v>880000</v>
      </c>
      <c r="E47" s="18">
        <v>781626.6</v>
      </c>
      <c r="F47" s="14">
        <f t="shared" si="1"/>
        <v>-98373.400000000023</v>
      </c>
      <c r="G47" s="15">
        <f>E47*100/D47</f>
        <v>88.821204545454549</v>
      </c>
    </row>
    <row r="48" spans="1:7" ht="31.5" x14ac:dyDescent="0.25">
      <c r="A48" s="37" t="s">
        <v>438</v>
      </c>
      <c r="B48" s="13">
        <f>SUM(B50:B52)+B49</f>
        <v>0</v>
      </c>
      <c r="C48" s="13">
        <f>SUM(C50:C52)+C49</f>
        <v>70300000</v>
      </c>
      <c r="D48" s="13">
        <f>SUM(D50:D52)+D49</f>
        <v>37840000</v>
      </c>
      <c r="E48" s="20">
        <f>SUM(E50:E52)+E49</f>
        <v>47755675.75</v>
      </c>
      <c r="F48" s="14">
        <f t="shared" si="1"/>
        <v>9915675.75</v>
      </c>
      <c r="G48" s="15">
        <f>E48*100/D48</f>
        <v>126.20421709830867</v>
      </c>
    </row>
    <row r="49" spans="1:7" x14ac:dyDescent="0.25">
      <c r="A49" s="31" t="s">
        <v>439</v>
      </c>
      <c r="B49" s="17"/>
      <c r="C49" s="17">
        <v>5000000</v>
      </c>
      <c r="D49" s="17">
        <v>0</v>
      </c>
      <c r="E49" s="17">
        <v>0</v>
      </c>
      <c r="F49" s="35">
        <f t="shared" si="1"/>
        <v>0</v>
      </c>
      <c r="G49" s="15">
        <v>0</v>
      </c>
    </row>
    <row r="50" spans="1:7" x14ac:dyDescent="0.25">
      <c r="A50" s="31" t="s">
        <v>440</v>
      </c>
      <c r="B50" s="17"/>
      <c r="C50" s="17">
        <v>65000000</v>
      </c>
      <c r="D50" s="18">
        <v>37540000</v>
      </c>
      <c r="E50" s="18">
        <v>46987774.710000001</v>
      </c>
      <c r="F50" s="14">
        <f t="shared" si="1"/>
        <v>9447774.7100000009</v>
      </c>
      <c r="G50" s="15">
        <f t="shared" ref="G50:G68" si="3">E50*100/D50</f>
        <v>125.16722085775173</v>
      </c>
    </row>
    <row r="51" spans="1:7" x14ac:dyDescent="0.25">
      <c r="A51" s="39" t="s">
        <v>441</v>
      </c>
      <c r="B51" s="17"/>
      <c r="C51" s="17">
        <v>300000</v>
      </c>
      <c r="D51" s="18">
        <v>300000</v>
      </c>
      <c r="E51" s="18">
        <v>767901.04</v>
      </c>
      <c r="F51" s="14">
        <f t="shared" si="1"/>
        <v>467901.04000000004</v>
      </c>
      <c r="G51" s="15">
        <v>0</v>
      </c>
    </row>
    <row r="52" spans="1:7" hidden="1" x14ac:dyDescent="0.25">
      <c r="A52" s="31"/>
      <c r="B52" s="17"/>
      <c r="C52" s="17"/>
      <c r="D52" s="18"/>
      <c r="E52" s="18"/>
      <c r="F52" s="14">
        <f t="shared" si="1"/>
        <v>0</v>
      </c>
      <c r="G52" s="15" t="e">
        <f t="shared" si="3"/>
        <v>#DIV/0!</v>
      </c>
    </row>
    <row r="53" spans="1:7" x14ac:dyDescent="0.25">
      <c r="A53" s="12" t="s">
        <v>442</v>
      </c>
      <c r="B53" s="13">
        <f>SUM(B54:B68)</f>
        <v>0</v>
      </c>
      <c r="C53" s="13">
        <f>SUM(C54:C68)</f>
        <v>3800000</v>
      </c>
      <c r="D53" s="13">
        <f>SUM(D54:D68)</f>
        <v>1459000</v>
      </c>
      <c r="E53" s="20">
        <f>SUM(E54:E68)</f>
        <v>1600342.85</v>
      </c>
      <c r="F53" s="14">
        <f t="shared" si="1"/>
        <v>141342.85000000009</v>
      </c>
      <c r="G53" s="15">
        <f t="shared" si="3"/>
        <v>109.6876525017135</v>
      </c>
    </row>
    <row r="54" spans="1:7" ht="21" customHeight="1" x14ac:dyDescent="0.25">
      <c r="A54" s="40" t="s">
        <v>443</v>
      </c>
      <c r="B54" s="41"/>
      <c r="C54" s="41">
        <v>3800000</v>
      </c>
      <c r="D54" s="41">
        <v>1459000</v>
      </c>
      <c r="E54" s="42">
        <v>1600342.85</v>
      </c>
      <c r="F54" s="14">
        <f t="shared" si="1"/>
        <v>141342.85000000009</v>
      </c>
      <c r="G54" s="15">
        <f>E54*100/D54</f>
        <v>109.6876525017135</v>
      </c>
    </row>
    <row r="55" spans="1:7" hidden="1" x14ac:dyDescent="0.25">
      <c r="A55" s="40"/>
      <c r="B55" s="41"/>
      <c r="C55" s="41"/>
      <c r="D55" s="41"/>
      <c r="E55" s="42"/>
      <c r="F55" s="14">
        <f t="shared" si="1"/>
        <v>0</v>
      </c>
      <c r="G55" s="15" t="e">
        <f t="shared" si="3"/>
        <v>#DIV/0!</v>
      </c>
    </row>
    <row r="56" spans="1:7" hidden="1" x14ac:dyDescent="0.25">
      <c r="A56" s="40"/>
      <c r="B56" s="41"/>
      <c r="C56" s="41"/>
      <c r="D56" s="41"/>
      <c r="E56" s="42"/>
      <c r="F56" s="14">
        <f t="shared" si="1"/>
        <v>0</v>
      </c>
      <c r="G56" s="15" t="e">
        <f t="shared" si="3"/>
        <v>#DIV/0!</v>
      </c>
    </row>
    <row r="57" spans="1:7" hidden="1" x14ac:dyDescent="0.25">
      <c r="A57" s="43"/>
      <c r="B57" s="41"/>
      <c r="C57" s="41"/>
      <c r="D57" s="41"/>
      <c r="E57" s="44"/>
      <c r="F57" s="14">
        <f t="shared" si="1"/>
        <v>0</v>
      </c>
      <c r="G57" s="15" t="e">
        <f t="shared" si="3"/>
        <v>#DIV/0!</v>
      </c>
    </row>
    <row r="58" spans="1:7" hidden="1" x14ac:dyDescent="0.25">
      <c r="A58" s="43"/>
      <c r="B58" s="41"/>
      <c r="C58" s="41"/>
      <c r="D58" s="41"/>
      <c r="E58" s="44"/>
      <c r="F58" s="14">
        <f t="shared" si="1"/>
        <v>0</v>
      </c>
      <c r="G58" s="15" t="e">
        <f t="shared" si="3"/>
        <v>#DIV/0!</v>
      </c>
    </row>
    <row r="59" spans="1:7" hidden="1" x14ac:dyDescent="0.25">
      <c r="A59" s="43"/>
      <c r="B59" s="41"/>
      <c r="C59" s="41"/>
      <c r="D59" s="41"/>
      <c r="E59" s="45"/>
      <c r="F59" s="14">
        <f t="shared" si="1"/>
        <v>0</v>
      </c>
      <c r="G59" s="15" t="e">
        <f t="shared" si="3"/>
        <v>#DIV/0!</v>
      </c>
    </row>
    <row r="60" spans="1:7" hidden="1" x14ac:dyDescent="0.25">
      <c r="A60" s="43"/>
      <c r="B60" s="41"/>
      <c r="C60" s="41"/>
      <c r="D60" s="41"/>
      <c r="E60" s="45"/>
      <c r="F60" s="14">
        <f t="shared" si="1"/>
        <v>0</v>
      </c>
      <c r="G60" s="15" t="e">
        <f t="shared" si="3"/>
        <v>#DIV/0!</v>
      </c>
    </row>
    <row r="61" spans="1:7" hidden="1" x14ac:dyDescent="0.25">
      <c r="A61" s="40"/>
      <c r="B61" s="41"/>
      <c r="C61" s="41"/>
      <c r="D61" s="41"/>
      <c r="E61" s="42"/>
      <c r="F61" s="14">
        <f t="shared" si="1"/>
        <v>0</v>
      </c>
      <c r="G61" s="15" t="e">
        <f t="shared" si="3"/>
        <v>#DIV/0!</v>
      </c>
    </row>
    <row r="62" spans="1:7" hidden="1" x14ac:dyDescent="0.25">
      <c r="A62" s="40"/>
      <c r="B62" s="41"/>
      <c r="C62" s="41"/>
      <c r="D62" s="41"/>
      <c r="E62" s="44"/>
      <c r="F62" s="14">
        <f t="shared" si="1"/>
        <v>0</v>
      </c>
      <c r="G62" s="15" t="e">
        <f t="shared" si="3"/>
        <v>#DIV/0!</v>
      </c>
    </row>
    <row r="63" spans="1:7" hidden="1" x14ac:dyDescent="0.25">
      <c r="A63" s="40"/>
      <c r="B63" s="41"/>
      <c r="C63" s="41"/>
      <c r="D63" s="41"/>
      <c r="E63" s="45"/>
      <c r="F63" s="14">
        <f t="shared" si="1"/>
        <v>0</v>
      </c>
      <c r="G63" s="15" t="e">
        <f t="shared" si="3"/>
        <v>#DIV/0!</v>
      </c>
    </row>
    <row r="64" spans="1:7" hidden="1" x14ac:dyDescent="0.25">
      <c r="A64" s="40"/>
      <c r="B64" s="41"/>
      <c r="C64" s="41"/>
      <c r="D64" s="41"/>
      <c r="E64" s="44"/>
      <c r="F64" s="14">
        <f t="shared" si="1"/>
        <v>0</v>
      </c>
      <c r="G64" s="15" t="e">
        <f t="shared" si="3"/>
        <v>#DIV/0!</v>
      </c>
    </row>
    <row r="65" spans="1:7" s="8" customFormat="1" hidden="1" x14ac:dyDescent="0.25">
      <c r="A65" s="40"/>
      <c r="B65" s="41"/>
      <c r="C65" s="41"/>
      <c r="D65" s="41"/>
      <c r="E65" s="42"/>
      <c r="F65" s="14">
        <f t="shared" si="1"/>
        <v>0</v>
      </c>
      <c r="G65" s="15" t="e">
        <f t="shared" si="3"/>
        <v>#DIV/0!</v>
      </c>
    </row>
    <row r="66" spans="1:7" hidden="1" x14ac:dyDescent="0.25">
      <c r="A66" s="40"/>
      <c r="B66" s="41"/>
      <c r="C66" s="41">
        <v>0</v>
      </c>
      <c r="D66" s="41">
        <v>0</v>
      </c>
      <c r="E66" s="42"/>
      <c r="F66" s="14">
        <f t="shared" si="1"/>
        <v>0</v>
      </c>
      <c r="G66" s="15" t="e">
        <f t="shared" si="3"/>
        <v>#DIV/0!</v>
      </c>
    </row>
    <row r="67" spans="1:7" hidden="1" x14ac:dyDescent="0.25">
      <c r="A67" s="40"/>
      <c r="B67" s="17"/>
      <c r="C67" s="17">
        <v>0</v>
      </c>
      <c r="D67" s="18">
        <v>0</v>
      </c>
      <c r="E67" s="19"/>
      <c r="F67" s="14">
        <f t="shared" si="1"/>
        <v>0</v>
      </c>
      <c r="G67" s="15" t="e">
        <f t="shared" si="3"/>
        <v>#DIV/0!</v>
      </c>
    </row>
    <row r="68" spans="1:7" ht="15" hidden="1" customHeight="1" x14ac:dyDescent="0.25">
      <c r="A68" s="40"/>
      <c r="B68" s="17"/>
      <c r="C68" s="17">
        <v>0</v>
      </c>
      <c r="D68" s="18">
        <v>0</v>
      </c>
      <c r="E68" s="19"/>
      <c r="F68" s="14">
        <f t="shared" si="1"/>
        <v>0</v>
      </c>
      <c r="G68" s="15" t="e">
        <f t="shared" si="3"/>
        <v>#DIV/0!</v>
      </c>
    </row>
    <row r="69" spans="1:7" ht="19.5" customHeight="1" x14ac:dyDescent="0.25">
      <c r="A69" s="10" t="s">
        <v>444</v>
      </c>
      <c r="B69" s="35">
        <f>B71</f>
        <v>0</v>
      </c>
      <c r="C69" s="35">
        <f>C71+C72</f>
        <v>0</v>
      </c>
      <c r="D69" s="35">
        <f>D71+D72</f>
        <v>0</v>
      </c>
      <c r="E69" s="46">
        <f>E71+E72</f>
        <v>26451.39</v>
      </c>
      <c r="F69" s="14">
        <f>E69-D69</f>
        <v>26451.39</v>
      </c>
      <c r="G69" s="15">
        <v>0</v>
      </c>
    </row>
    <row r="70" spans="1:7" x14ac:dyDescent="0.25">
      <c r="A70" s="47" t="s">
        <v>445</v>
      </c>
      <c r="B70" s="35"/>
      <c r="C70" s="35"/>
      <c r="D70" s="35"/>
      <c r="E70" s="42"/>
      <c r="F70" s="14">
        <f t="shared" si="1"/>
        <v>0</v>
      </c>
      <c r="G70" s="15"/>
    </row>
    <row r="71" spans="1:7" x14ac:dyDescent="0.25">
      <c r="A71" s="34" t="s">
        <v>446</v>
      </c>
      <c r="B71" s="41">
        <v>0</v>
      </c>
      <c r="C71" s="41">
        <v>0</v>
      </c>
      <c r="D71" s="41">
        <v>0</v>
      </c>
      <c r="E71" s="42">
        <v>0</v>
      </c>
      <c r="F71" s="14">
        <f t="shared" si="1"/>
        <v>0</v>
      </c>
      <c r="G71" s="15">
        <v>0</v>
      </c>
    </row>
    <row r="72" spans="1:7" ht="20.25" customHeight="1" x14ac:dyDescent="0.25">
      <c r="A72" s="22" t="s">
        <v>447</v>
      </c>
      <c r="B72" s="17">
        <v>0</v>
      </c>
      <c r="C72" s="17">
        <v>0</v>
      </c>
      <c r="D72" s="18">
        <v>0</v>
      </c>
      <c r="E72" s="19">
        <v>26451.39</v>
      </c>
      <c r="F72" s="14">
        <f t="shared" si="1"/>
        <v>26451.39</v>
      </c>
      <c r="G72" s="15">
        <v>0</v>
      </c>
    </row>
    <row r="73" spans="1:7" s="8" customFormat="1" ht="20.25" customHeight="1" x14ac:dyDescent="0.25">
      <c r="A73" s="10" t="s">
        <v>448</v>
      </c>
      <c r="B73" s="13"/>
      <c r="C73" s="13">
        <f>C74</f>
        <v>0</v>
      </c>
      <c r="D73" s="27">
        <f>D74</f>
        <v>0</v>
      </c>
      <c r="E73" s="28">
        <f>E74</f>
        <v>0</v>
      </c>
      <c r="F73" s="14"/>
      <c r="G73" s="15">
        <v>0</v>
      </c>
    </row>
    <row r="74" spans="1:7" ht="20.25" customHeight="1" x14ac:dyDescent="0.25">
      <c r="A74" s="22" t="s">
        <v>449</v>
      </c>
      <c r="B74" s="17"/>
      <c r="C74" s="17">
        <v>0</v>
      </c>
      <c r="D74" s="18">
        <v>0</v>
      </c>
      <c r="E74" s="19">
        <v>0</v>
      </c>
      <c r="F74" s="14"/>
      <c r="G74" s="15">
        <v>0</v>
      </c>
    </row>
    <row r="75" spans="1:7" x14ac:dyDescent="0.25">
      <c r="A75" s="12" t="s">
        <v>450</v>
      </c>
      <c r="B75" s="13">
        <f>B12+B14+B19+B30+B32+B39+B45+B48+B53+B69</f>
        <v>0</v>
      </c>
      <c r="C75" s="13">
        <f>C12+C14+C19+C30+C32+C39+C45+C48+C53+C69+C24</f>
        <v>854381000</v>
      </c>
      <c r="D75" s="13">
        <f>D12+D14+D19+D30+D32+D39+D45+D48+D53+D69+D24+D73</f>
        <v>395069000</v>
      </c>
      <c r="E75" s="20">
        <f>E12+E14+E19+E30+E32+E39+E45+E48+E53+E69+E24+E73</f>
        <v>404627417.9000001</v>
      </c>
      <c r="F75" s="14">
        <f t="shared" si="1"/>
        <v>9558417.9000000954</v>
      </c>
      <c r="G75" s="15">
        <f>E75*100/D75</f>
        <v>102.41942999830411</v>
      </c>
    </row>
    <row r="76" spans="1:7" x14ac:dyDescent="0.25">
      <c r="A76" s="12" t="s">
        <v>451</v>
      </c>
      <c r="B76" s="13">
        <f>B79+B87+B98+B102+B105+B107+B77</f>
        <v>0</v>
      </c>
      <c r="C76" s="13">
        <f>C79+C87+C98+C102+C105+C107+C77</f>
        <v>909536242.32000005</v>
      </c>
      <c r="D76" s="13">
        <f>D79+D87+D98+D102+D105+D107+D77</f>
        <v>420060815.21999997</v>
      </c>
      <c r="E76" s="13">
        <f>E79+E87+E98+E102+E105+E107+E77</f>
        <v>420060815.21999997</v>
      </c>
      <c r="F76" s="14">
        <f t="shared" si="1"/>
        <v>0</v>
      </c>
      <c r="G76" s="15">
        <f t="shared" ref="G76:G97" si="4">E76*100/D76</f>
        <v>100.00000000000001</v>
      </c>
    </row>
    <row r="77" spans="1:7" ht="31.5" customHeight="1" x14ac:dyDescent="0.25">
      <c r="A77" s="12" t="s">
        <v>452</v>
      </c>
      <c r="B77" s="13">
        <f>B78</f>
        <v>0</v>
      </c>
      <c r="C77" s="13">
        <f>C78</f>
        <v>62972240</v>
      </c>
      <c r="D77" s="13">
        <f>D78</f>
        <v>62972240</v>
      </c>
      <c r="E77" s="20">
        <f>E78</f>
        <v>62972240</v>
      </c>
      <c r="F77" s="14">
        <f t="shared" si="1"/>
        <v>0</v>
      </c>
      <c r="G77" s="15">
        <f t="shared" si="4"/>
        <v>100</v>
      </c>
    </row>
    <row r="78" spans="1:7" x14ac:dyDescent="0.25">
      <c r="A78" s="16" t="s">
        <v>453</v>
      </c>
      <c r="B78" s="17"/>
      <c r="C78" s="17">
        <v>62972240</v>
      </c>
      <c r="D78" s="18">
        <v>62972240</v>
      </c>
      <c r="E78" s="18">
        <v>62972240</v>
      </c>
      <c r="F78" s="14">
        <f t="shared" si="1"/>
        <v>0</v>
      </c>
      <c r="G78" s="25">
        <f t="shared" si="4"/>
        <v>100</v>
      </c>
    </row>
    <row r="79" spans="1:7" ht="31.5" x14ac:dyDescent="0.25">
      <c r="A79" s="12" t="s">
        <v>454</v>
      </c>
      <c r="B79" s="13">
        <f>B86+B81+B82+B85+B80</f>
        <v>0</v>
      </c>
      <c r="C79" s="13">
        <f>C86+C81+C82+C85+C80+C83+C84</f>
        <v>336649204.94999999</v>
      </c>
      <c r="D79" s="13">
        <f>D86+D81+D82+D85+D80+D83+D84</f>
        <v>95433104.859999999</v>
      </c>
      <c r="E79" s="20">
        <f>E86+E81+E82+E85+E80+E83+E84</f>
        <v>95433104.859999999</v>
      </c>
      <c r="F79" s="14">
        <f t="shared" si="1"/>
        <v>0</v>
      </c>
      <c r="G79" s="15">
        <f t="shared" si="4"/>
        <v>100</v>
      </c>
    </row>
    <row r="80" spans="1:7" ht="78.75" x14ac:dyDescent="0.25">
      <c r="A80" s="16" t="s">
        <v>455</v>
      </c>
      <c r="B80" s="17"/>
      <c r="C80" s="17">
        <v>1756472.14</v>
      </c>
      <c r="D80" s="17">
        <v>0</v>
      </c>
      <c r="E80" s="23">
        <v>0</v>
      </c>
      <c r="F80" s="24">
        <f>E80-D80</f>
        <v>0</v>
      </c>
      <c r="G80" s="25">
        <v>0</v>
      </c>
    </row>
    <row r="81" spans="1:7" hidden="1" x14ac:dyDescent="0.25">
      <c r="A81" s="16"/>
      <c r="B81" s="17"/>
      <c r="C81" s="17"/>
      <c r="D81" s="17"/>
      <c r="E81" s="23"/>
      <c r="F81" s="24">
        <f>E81-D81</f>
        <v>0</v>
      </c>
      <c r="G81" s="25">
        <v>0</v>
      </c>
    </row>
    <row r="82" spans="1:7" ht="31.5" x14ac:dyDescent="0.25">
      <c r="A82" s="16" t="s">
        <v>456</v>
      </c>
      <c r="B82" s="17"/>
      <c r="C82" s="17">
        <v>16102542.800000001</v>
      </c>
      <c r="D82" s="17">
        <v>3605046.9</v>
      </c>
      <c r="E82" s="23">
        <v>3605046.9</v>
      </c>
      <c r="F82" s="24">
        <f>E82-D82</f>
        <v>0</v>
      </c>
      <c r="G82" s="25">
        <f>E82*100/D82</f>
        <v>100</v>
      </c>
    </row>
    <row r="83" spans="1:7" ht="31.5" x14ac:dyDescent="0.25">
      <c r="A83" s="16" t="s">
        <v>457</v>
      </c>
      <c r="B83" s="17"/>
      <c r="C83" s="17">
        <v>5848116.0599999996</v>
      </c>
      <c r="D83" s="17">
        <v>0</v>
      </c>
      <c r="E83" s="23">
        <v>0</v>
      </c>
      <c r="F83" s="24">
        <f>E83-D83</f>
        <v>0</v>
      </c>
      <c r="G83" s="25">
        <v>0</v>
      </c>
    </row>
    <row r="84" spans="1:7" hidden="1" x14ac:dyDescent="0.25">
      <c r="A84" s="16"/>
      <c r="B84" s="17"/>
      <c r="C84" s="17"/>
      <c r="D84" s="17"/>
      <c r="E84" s="23"/>
      <c r="F84" s="24"/>
      <c r="G84" s="25" t="e">
        <f t="shared" si="4"/>
        <v>#DIV/0!</v>
      </c>
    </row>
    <row r="85" spans="1:7" hidden="1" x14ac:dyDescent="0.25">
      <c r="A85" s="48"/>
      <c r="B85" s="17"/>
      <c r="C85" s="17"/>
      <c r="D85" s="17"/>
      <c r="E85" s="23"/>
      <c r="F85" s="24">
        <f>E85-D85</f>
        <v>0</v>
      </c>
      <c r="G85" s="25" t="e">
        <f t="shared" si="4"/>
        <v>#DIV/0!</v>
      </c>
    </row>
    <row r="86" spans="1:7" x14ac:dyDescent="0.25">
      <c r="A86" s="16" t="s">
        <v>458</v>
      </c>
      <c r="B86" s="17"/>
      <c r="C86" s="17">
        <v>312942073.94999999</v>
      </c>
      <c r="D86" s="17">
        <v>91828057.959999993</v>
      </c>
      <c r="E86" s="18">
        <v>91828057.959999993</v>
      </c>
      <c r="F86" s="24">
        <f>E86-D86</f>
        <v>0</v>
      </c>
      <c r="G86" s="25">
        <f t="shared" si="4"/>
        <v>100.00000000000001</v>
      </c>
    </row>
    <row r="87" spans="1:7" ht="31.5" x14ac:dyDescent="0.25">
      <c r="A87" s="12" t="s">
        <v>459</v>
      </c>
      <c r="B87" s="13">
        <f>SUM(B88:B97)</f>
        <v>0</v>
      </c>
      <c r="C87" s="13">
        <f>SUM(C88:C97)</f>
        <v>483865523.02999997</v>
      </c>
      <c r="D87" s="13">
        <f>SUM(D88:D97)</f>
        <v>244345375.14000002</v>
      </c>
      <c r="E87" s="20">
        <f>SUM(E88:E97)</f>
        <v>244345375.14000002</v>
      </c>
      <c r="F87" s="14">
        <f t="shared" si="1"/>
        <v>0</v>
      </c>
      <c r="G87" s="15">
        <f t="shared" si="4"/>
        <v>100</v>
      </c>
    </row>
    <row r="88" spans="1:7" ht="31.5" x14ac:dyDescent="0.25">
      <c r="A88" s="31" t="s">
        <v>460</v>
      </c>
      <c r="B88" s="17"/>
      <c r="C88" s="17">
        <v>445958370.02999997</v>
      </c>
      <c r="D88" s="18">
        <v>230362418.09</v>
      </c>
      <c r="E88" s="19">
        <v>230362418.09</v>
      </c>
      <c r="F88" s="24">
        <f t="shared" si="1"/>
        <v>0</v>
      </c>
      <c r="G88" s="25">
        <f t="shared" si="4"/>
        <v>100</v>
      </c>
    </row>
    <row r="89" spans="1:7" ht="78.75" x14ac:dyDescent="0.25">
      <c r="A89" s="31" t="s">
        <v>461</v>
      </c>
      <c r="B89" s="17"/>
      <c r="C89" s="17">
        <v>7633637</v>
      </c>
      <c r="D89" s="19">
        <v>2496907.6</v>
      </c>
      <c r="E89" s="19">
        <v>2496907.6</v>
      </c>
      <c r="F89" s="24">
        <f t="shared" si="1"/>
        <v>0</v>
      </c>
      <c r="G89" s="25">
        <f t="shared" si="4"/>
        <v>100</v>
      </c>
    </row>
    <row r="90" spans="1:7" ht="48.75" customHeight="1" x14ac:dyDescent="0.25">
      <c r="A90" s="31" t="s">
        <v>462</v>
      </c>
      <c r="B90" s="17"/>
      <c r="C90" s="17">
        <v>1793832</v>
      </c>
      <c r="D90" s="19">
        <v>775801.12</v>
      </c>
      <c r="E90" s="19">
        <v>775801.12</v>
      </c>
      <c r="F90" s="24">
        <f t="shared" si="1"/>
        <v>0</v>
      </c>
      <c r="G90" s="25">
        <f t="shared" si="4"/>
        <v>100</v>
      </c>
    </row>
    <row r="91" spans="1:7" ht="58.5" customHeight="1" x14ac:dyDescent="0.25">
      <c r="A91" s="16" t="s">
        <v>463</v>
      </c>
      <c r="B91" s="17"/>
      <c r="C91" s="17">
        <v>24911</v>
      </c>
      <c r="D91" s="18">
        <v>0</v>
      </c>
      <c r="E91" s="19">
        <v>0</v>
      </c>
      <c r="F91" s="24">
        <f t="shared" si="1"/>
        <v>0</v>
      </c>
      <c r="G91" s="25">
        <v>0</v>
      </c>
    </row>
    <row r="92" spans="1:7" ht="63" x14ac:dyDescent="0.25">
      <c r="A92" s="16" t="s">
        <v>464</v>
      </c>
      <c r="B92" s="17"/>
      <c r="C92" s="17">
        <v>22700950</v>
      </c>
      <c r="D92" s="19">
        <v>7500000</v>
      </c>
      <c r="E92" s="19">
        <v>7500000</v>
      </c>
      <c r="F92" s="24">
        <f t="shared" si="1"/>
        <v>0</v>
      </c>
      <c r="G92" s="25">
        <f t="shared" si="4"/>
        <v>100</v>
      </c>
    </row>
    <row r="93" spans="1:7" ht="31.5" x14ac:dyDescent="0.25">
      <c r="A93" s="16" t="s">
        <v>465</v>
      </c>
      <c r="B93" s="17"/>
      <c r="C93" s="17">
        <v>2166181</v>
      </c>
      <c r="D93" s="19">
        <v>1598100.6</v>
      </c>
      <c r="E93" s="19">
        <v>1598100.6</v>
      </c>
      <c r="F93" s="24">
        <f>E93-D93</f>
        <v>0</v>
      </c>
      <c r="G93" s="25">
        <f>E93*100/D93</f>
        <v>100</v>
      </c>
    </row>
    <row r="94" spans="1:7" ht="31.5" x14ac:dyDescent="0.25">
      <c r="A94" s="16" t="s">
        <v>466</v>
      </c>
      <c r="B94" s="17"/>
      <c r="C94" s="17">
        <v>2914514</v>
      </c>
      <c r="D94" s="19">
        <v>1604011.46</v>
      </c>
      <c r="E94" s="19">
        <v>1604011.46</v>
      </c>
      <c r="F94" s="24">
        <f t="shared" si="1"/>
        <v>0</v>
      </c>
      <c r="G94" s="25">
        <f t="shared" si="4"/>
        <v>100</v>
      </c>
    </row>
    <row r="95" spans="1:7" hidden="1" x14ac:dyDescent="0.25">
      <c r="A95" s="16"/>
      <c r="B95" s="17"/>
      <c r="C95" s="17"/>
      <c r="D95" s="18"/>
      <c r="E95" s="19"/>
      <c r="F95" s="24">
        <f t="shared" si="1"/>
        <v>0</v>
      </c>
      <c r="G95" s="25" t="e">
        <f t="shared" si="4"/>
        <v>#DIV/0!</v>
      </c>
    </row>
    <row r="96" spans="1:7" hidden="1" x14ac:dyDescent="0.25">
      <c r="A96" s="16"/>
      <c r="B96" s="17"/>
      <c r="C96" s="17"/>
      <c r="D96" s="18"/>
      <c r="E96" s="19"/>
      <c r="F96" s="24">
        <f t="shared" si="1"/>
        <v>0</v>
      </c>
      <c r="G96" s="25" t="e">
        <f t="shared" si="4"/>
        <v>#DIV/0!</v>
      </c>
    </row>
    <row r="97" spans="1:7" x14ac:dyDescent="0.25">
      <c r="A97" s="31" t="s">
        <v>467</v>
      </c>
      <c r="B97" s="17"/>
      <c r="C97" s="17">
        <v>673128</v>
      </c>
      <c r="D97" s="18">
        <v>8136.27</v>
      </c>
      <c r="E97" s="19">
        <v>8136.27</v>
      </c>
      <c r="F97" s="24">
        <f t="shared" si="1"/>
        <v>0</v>
      </c>
      <c r="G97" s="25">
        <f t="shared" si="4"/>
        <v>100</v>
      </c>
    </row>
    <row r="98" spans="1:7" x14ac:dyDescent="0.25">
      <c r="A98" s="12" t="s">
        <v>468</v>
      </c>
      <c r="B98" s="13">
        <f>SUM(B99:B101)</f>
        <v>0</v>
      </c>
      <c r="C98" s="13">
        <f>SUM(C99:C101)</f>
        <v>26314856.640000001</v>
      </c>
      <c r="D98" s="13">
        <f>SUM(D99:D101)</f>
        <v>17575677.52</v>
      </c>
      <c r="E98" s="13">
        <f>SUM(E99:E101)</f>
        <v>17575677.52</v>
      </c>
      <c r="F98" s="14">
        <f t="shared" si="1"/>
        <v>0</v>
      </c>
      <c r="G98" s="15">
        <f>E98*100/D98</f>
        <v>100</v>
      </c>
    </row>
    <row r="99" spans="1:7" ht="78.75" x14ac:dyDescent="0.25">
      <c r="A99" s="40" t="s">
        <v>469</v>
      </c>
      <c r="B99" s="17"/>
      <c r="C99" s="17">
        <v>3382856.64</v>
      </c>
      <c r="D99" s="18">
        <v>1443782.01</v>
      </c>
      <c r="E99" s="19">
        <v>1443782.01</v>
      </c>
      <c r="F99" s="24">
        <f t="shared" ref="F99:F109" si="5">E99-D99</f>
        <v>0</v>
      </c>
      <c r="G99" s="25">
        <f>E99*100/D99</f>
        <v>100</v>
      </c>
    </row>
    <row r="100" spans="1:7" ht="126" x14ac:dyDescent="0.25">
      <c r="A100" s="40" t="s">
        <v>470</v>
      </c>
      <c r="B100" s="17"/>
      <c r="C100" s="17">
        <v>22932000</v>
      </c>
      <c r="D100" s="18">
        <v>16131895.51</v>
      </c>
      <c r="E100" s="19">
        <v>16131895.51</v>
      </c>
      <c r="F100" s="24">
        <f>E100-D100</f>
        <v>0</v>
      </c>
      <c r="G100" s="25">
        <f>E100*100/D100</f>
        <v>100</v>
      </c>
    </row>
    <row r="101" spans="1:7" ht="31.5" hidden="1" x14ac:dyDescent="0.25">
      <c r="A101" s="40" t="s">
        <v>471</v>
      </c>
      <c r="B101" s="17"/>
      <c r="C101" s="17"/>
      <c r="D101" s="18"/>
      <c r="E101" s="19"/>
      <c r="F101" s="24">
        <f t="shared" si="5"/>
        <v>0</v>
      </c>
      <c r="G101" s="25" t="e">
        <f>E101*100/D101</f>
        <v>#DIV/0!</v>
      </c>
    </row>
    <row r="102" spans="1:7" ht="31.5" hidden="1" x14ac:dyDescent="0.25">
      <c r="A102" s="12" t="s">
        <v>472</v>
      </c>
      <c r="B102" s="13">
        <f>B103+B104</f>
        <v>0</v>
      </c>
      <c r="C102" s="13">
        <f>C103+C104</f>
        <v>0</v>
      </c>
      <c r="D102" s="13">
        <f>D103+D104</f>
        <v>0</v>
      </c>
      <c r="E102" s="20">
        <f>E103+E104</f>
        <v>0</v>
      </c>
      <c r="F102" s="14">
        <f t="shared" si="5"/>
        <v>0</v>
      </c>
      <c r="G102" s="15">
        <v>0</v>
      </c>
    </row>
    <row r="103" spans="1:7" ht="47.25" hidden="1" x14ac:dyDescent="0.25">
      <c r="A103" s="22" t="s">
        <v>473</v>
      </c>
      <c r="B103" s="17"/>
      <c r="C103" s="17"/>
      <c r="D103" s="18"/>
      <c r="E103" s="19"/>
      <c r="F103" s="14">
        <f t="shared" si="5"/>
        <v>0</v>
      </c>
      <c r="G103" s="15">
        <v>0</v>
      </c>
    </row>
    <row r="104" spans="1:7" ht="31.5" hidden="1" x14ac:dyDescent="0.25">
      <c r="A104" s="22" t="s">
        <v>474</v>
      </c>
      <c r="B104" s="17"/>
      <c r="C104" s="17"/>
      <c r="D104" s="18"/>
      <c r="E104" s="19"/>
      <c r="F104" s="14">
        <f t="shared" si="5"/>
        <v>0</v>
      </c>
      <c r="G104" s="15">
        <v>0</v>
      </c>
    </row>
    <row r="105" spans="1:7" ht="63" hidden="1" x14ac:dyDescent="0.25">
      <c r="A105" s="12" t="s">
        <v>475</v>
      </c>
      <c r="B105" s="13">
        <f>B106</f>
        <v>0</v>
      </c>
      <c r="C105" s="13">
        <f>C106</f>
        <v>0</v>
      </c>
      <c r="D105" s="27">
        <f>D106</f>
        <v>0</v>
      </c>
      <c r="E105" s="28">
        <f>E106</f>
        <v>0</v>
      </c>
      <c r="F105" s="14">
        <f t="shared" si="5"/>
        <v>0</v>
      </c>
      <c r="G105" s="15">
        <v>0</v>
      </c>
    </row>
    <row r="106" spans="1:7" ht="63" hidden="1" x14ac:dyDescent="0.25">
      <c r="A106" s="40" t="s">
        <v>476</v>
      </c>
      <c r="B106" s="17"/>
      <c r="C106" s="17"/>
      <c r="D106" s="18"/>
      <c r="E106" s="19"/>
      <c r="F106" s="14">
        <f t="shared" si="5"/>
        <v>0</v>
      </c>
      <c r="G106" s="15">
        <v>0</v>
      </c>
    </row>
    <row r="107" spans="1:7" ht="47.25" x14ac:dyDescent="0.25">
      <c r="A107" s="12" t="s">
        <v>477</v>
      </c>
      <c r="B107" s="13">
        <f>B108</f>
        <v>0</v>
      </c>
      <c r="C107" s="13">
        <f>C108</f>
        <v>-265582.3</v>
      </c>
      <c r="D107" s="13">
        <f>D108</f>
        <v>-265582.3</v>
      </c>
      <c r="E107" s="20">
        <f>E108</f>
        <v>-265582.3</v>
      </c>
      <c r="F107" s="14">
        <f t="shared" si="5"/>
        <v>0</v>
      </c>
      <c r="G107" s="15">
        <f>E107*100/D107</f>
        <v>100</v>
      </c>
    </row>
    <row r="108" spans="1:7" ht="47.25" x14ac:dyDescent="0.25">
      <c r="A108" s="40" t="s">
        <v>478</v>
      </c>
      <c r="B108" s="17"/>
      <c r="C108" s="17">
        <v>-265582.3</v>
      </c>
      <c r="D108" s="18">
        <v>-265582.3</v>
      </c>
      <c r="E108" s="19">
        <v>-265582.3</v>
      </c>
      <c r="F108" s="14">
        <f t="shared" si="5"/>
        <v>0</v>
      </c>
      <c r="G108" s="15">
        <f>E108*100/D108</f>
        <v>100</v>
      </c>
    </row>
    <row r="109" spans="1:7" x14ac:dyDescent="0.25">
      <c r="A109" s="49" t="s">
        <v>479</v>
      </c>
      <c r="B109" s="50">
        <f>B75+B76</f>
        <v>0</v>
      </c>
      <c r="C109" s="50">
        <f>C75+C76</f>
        <v>1763917242.3200002</v>
      </c>
      <c r="D109" s="50">
        <f>D75+D76</f>
        <v>815129815.22000003</v>
      </c>
      <c r="E109" s="50">
        <f>E75+E76</f>
        <v>824688233.12000012</v>
      </c>
      <c r="F109" s="51">
        <f t="shared" si="5"/>
        <v>9558417.9000000954</v>
      </c>
      <c r="G109" s="52">
        <f>E109*100/D109</f>
        <v>101.17262523361636</v>
      </c>
    </row>
    <row r="110" spans="1:7" x14ac:dyDescent="0.25">
      <c r="A110" s="53"/>
      <c r="B110" s="54"/>
      <c r="C110" s="54"/>
    </row>
    <row r="111" spans="1:7" x14ac:dyDescent="0.25">
      <c r="A111" s="53"/>
      <c r="B111" s="54"/>
      <c r="C111" s="54"/>
    </row>
    <row r="112" spans="1:7" x14ac:dyDescent="0.25">
      <c r="A112" s="53"/>
      <c r="B112" s="54"/>
      <c r="C112" s="54"/>
    </row>
    <row r="113" spans="1:7" x14ac:dyDescent="0.25">
      <c r="A113" s="53"/>
      <c r="B113" s="54"/>
      <c r="C113" s="54"/>
    </row>
    <row r="114" spans="1:7" s="2" customFormat="1" x14ac:dyDescent="0.25">
      <c r="A114" s="53"/>
      <c r="B114" s="54"/>
      <c r="C114" s="54"/>
      <c r="E114" s="6"/>
      <c r="F114" s="6"/>
      <c r="G114" s="6"/>
    </row>
    <row r="115" spans="1:7" s="2" customFormat="1" x14ac:dyDescent="0.25">
      <c r="A115" s="53"/>
      <c r="B115" s="54"/>
      <c r="C115" s="54"/>
      <c r="E115" s="6"/>
      <c r="F115" s="6"/>
      <c r="G115" s="6"/>
    </row>
    <row r="116" spans="1:7" s="2" customFormat="1" x14ac:dyDescent="0.25">
      <c r="A116" s="53"/>
      <c r="B116" s="54"/>
      <c r="C116" s="54"/>
      <c r="E116" s="6"/>
      <c r="F116" s="6"/>
      <c r="G116" s="6"/>
    </row>
    <row r="117" spans="1:7" s="2" customFormat="1" x14ac:dyDescent="0.25">
      <c r="A117" s="53"/>
      <c r="B117" s="54"/>
      <c r="C117" s="54"/>
      <c r="E117" s="6"/>
      <c r="F117" s="6"/>
      <c r="G117" s="6"/>
    </row>
    <row r="118" spans="1:7" s="2" customFormat="1" x14ac:dyDescent="0.25">
      <c r="A118" s="53"/>
      <c r="B118" s="54"/>
      <c r="C118" s="54"/>
      <c r="E118" s="6"/>
      <c r="F118" s="6"/>
      <c r="G118" s="6"/>
    </row>
    <row r="119" spans="1:7" s="2" customFormat="1" x14ac:dyDescent="0.25">
      <c r="A119" s="53"/>
      <c r="B119" s="54"/>
      <c r="C119" s="54"/>
      <c r="E119" s="6"/>
      <c r="F119" s="6"/>
      <c r="G119" s="6"/>
    </row>
    <row r="120" spans="1:7" s="2" customFormat="1" x14ac:dyDescent="0.25">
      <c r="A120" s="53"/>
      <c r="B120" s="54"/>
      <c r="C120" s="54"/>
      <c r="E120" s="6"/>
      <c r="F120" s="6"/>
      <c r="G120" s="6"/>
    </row>
    <row r="121" spans="1:7" s="2" customFormat="1" x14ac:dyDescent="0.25">
      <c r="A121" s="53"/>
      <c r="B121" s="54"/>
      <c r="C121" s="54"/>
      <c r="E121" s="6"/>
      <c r="F121" s="6"/>
      <c r="G121" s="6"/>
    </row>
    <row r="122" spans="1:7" s="2" customFormat="1" x14ac:dyDescent="0.25">
      <c r="A122" s="53"/>
      <c r="B122" s="54"/>
      <c r="C122" s="54"/>
      <c r="E122" s="6"/>
      <c r="F122" s="6"/>
      <c r="G122" s="6"/>
    </row>
    <row r="123" spans="1:7" s="2" customFormat="1" x14ac:dyDescent="0.25">
      <c r="A123" s="53"/>
      <c r="B123" s="54"/>
      <c r="C123" s="54"/>
      <c r="E123" s="6"/>
      <c r="F123" s="6"/>
      <c r="G123" s="6"/>
    </row>
    <row r="124" spans="1:7" s="2" customFormat="1" x14ac:dyDescent="0.25">
      <c r="A124" s="53"/>
      <c r="B124" s="54"/>
      <c r="C124" s="54"/>
      <c r="E124" s="6"/>
      <c r="F124" s="6"/>
      <c r="G124" s="6"/>
    </row>
    <row r="125" spans="1:7" s="2" customFormat="1" x14ac:dyDescent="0.25">
      <c r="A125" s="53"/>
      <c r="B125" s="54"/>
      <c r="C125" s="54"/>
      <c r="E125" s="6"/>
      <c r="F125" s="6"/>
      <c r="G125" s="6"/>
    </row>
    <row r="126" spans="1:7" s="2" customFormat="1" x14ac:dyDescent="0.25">
      <c r="A126" s="53"/>
      <c r="B126" s="54"/>
      <c r="C126" s="54"/>
      <c r="E126" s="6"/>
      <c r="F126" s="6"/>
      <c r="G126" s="6"/>
    </row>
    <row r="127" spans="1:7" s="2" customFormat="1" x14ac:dyDescent="0.25">
      <c r="A127" s="53"/>
      <c r="B127" s="54"/>
      <c r="C127" s="54"/>
      <c r="E127" s="6"/>
      <c r="F127" s="6"/>
      <c r="G127" s="6"/>
    </row>
    <row r="128" spans="1:7" s="2" customFormat="1" x14ac:dyDescent="0.25">
      <c r="A128" s="53"/>
      <c r="B128" s="54"/>
      <c r="C128" s="54"/>
      <c r="E128" s="6"/>
      <c r="F128" s="6"/>
      <c r="G128" s="6"/>
    </row>
    <row r="129" spans="1:7" s="2" customFormat="1" x14ac:dyDescent="0.25">
      <c r="A129" s="53"/>
      <c r="B129" s="54"/>
      <c r="C129" s="54"/>
      <c r="E129" s="6"/>
      <c r="F129" s="6"/>
      <c r="G129" s="6"/>
    </row>
    <row r="130" spans="1:7" s="2" customFormat="1" x14ac:dyDescent="0.25">
      <c r="A130" s="53"/>
      <c r="B130" s="54"/>
      <c r="C130" s="54"/>
      <c r="E130" s="6"/>
      <c r="F130" s="6"/>
      <c r="G130" s="6"/>
    </row>
    <row r="131" spans="1:7" s="2" customFormat="1" x14ac:dyDescent="0.25">
      <c r="A131" s="53"/>
      <c r="B131" s="54"/>
      <c r="C131" s="54"/>
      <c r="E131" s="6"/>
      <c r="F131" s="6"/>
      <c r="G131" s="6"/>
    </row>
    <row r="132" spans="1:7" s="2" customFormat="1" x14ac:dyDescent="0.25">
      <c r="A132" s="53"/>
      <c r="B132" s="54"/>
      <c r="C132" s="54"/>
      <c r="E132" s="6"/>
      <c r="F132" s="6"/>
      <c r="G132" s="6"/>
    </row>
    <row r="133" spans="1:7" s="2" customFormat="1" x14ac:dyDescent="0.25">
      <c r="A133" s="53"/>
      <c r="B133" s="54"/>
      <c r="C133" s="54"/>
      <c r="E133" s="6"/>
      <c r="F133" s="6"/>
      <c r="G133" s="6"/>
    </row>
    <row r="134" spans="1:7" s="2" customFormat="1" x14ac:dyDescent="0.25">
      <c r="A134" s="53"/>
      <c r="B134" s="54"/>
      <c r="C134" s="54"/>
      <c r="E134" s="6"/>
      <c r="F134" s="6"/>
      <c r="G134" s="6"/>
    </row>
    <row r="135" spans="1:7" s="2" customFormat="1" x14ac:dyDescent="0.25">
      <c r="A135" s="53"/>
      <c r="B135" s="54"/>
      <c r="C135" s="54"/>
      <c r="E135" s="6"/>
      <c r="F135" s="6"/>
      <c r="G135" s="6"/>
    </row>
    <row r="136" spans="1:7" s="2" customFormat="1" x14ac:dyDescent="0.25">
      <c r="A136" s="53"/>
      <c r="B136" s="54"/>
      <c r="C136" s="54"/>
      <c r="E136" s="6"/>
      <c r="F136" s="6"/>
      <c r="G136" s="6"/>
    </row>
    <row r="137" spans="1:7" s="2" customFormat="1" x14ac:dyDescent="0.25">
      <c r="A137" s="53"/>
      <c r="B137" s="54"/>
      <c r="C137" s="54"/>
      <c r="E137" s="6"/>
      <c r="F137" s="6"/>
      <c r="G137" s="6"/>
    </row>
    <row r="138" spans="1:7" s="2" customFormat="1" x14ac:dyDescent="0.25">
      <c r="A138" s="53"/>
      <c r="B138" s="54"/>
      <c r="C138" s="54"/>
      <c r="E138" s="6"/>
      <c r="F138" s="6"/>
      <c r="G138" s="6"/>
    </row>
    <row r="139" spans="1:7" s="2" customFormat="1" x14ac:dyDescent="0.25">
      <c r="A139" s="53"/>
      <c r="B139" s="54"/>
      <c r="C139" s="54"/>
      <c r="E139" s="6"/>
      <c r="F139" s="6"/>
      <c r="G139" s="6"/>
    </row>
    <row r="140" spans="1:7" s="2" customFormat="1" x14ac:dyDescent="0.25">
      <c r="A140" s="53"/>
      <c r="B140" s="54"/>
      <c r="C140" s="54"/>
      <c r="E140" s="6"/>
      <c r="F140" s="6"/>
      <c r="G140" s="6"/>
    </row>
    <row r="141" spans="1:7" s="2" customFormat="1" x14ac:dyDescent="0.25">
      <c r="A141" s="53"/>
      <c r="B141" s="54"/>
      <c r="C141" s="54"/>
      <c r="E141" s="6"/>
      <c r="F141" s="6"/>
      <c r="G141" s="6"/>
    </row>
    <row r="142" spans="1:7" s="2" customFormat="1" x14ac:dyDescent="0.25">
      <c r="A142" s="53"/>
      <c r="B142" s="54"/>
      <c r="C142" s="54"/>
      <c r="E142" s="6"/>
      <c r="F142" s="6"/>
      <c r="G142" s="6"/>
    </row>
    <row r="143" spans="1:7" s="2" customFormat="1" x14ac:dyDescent="0.25">
      <c r="A143" s="53"/>
      <c r="B143" s="54"/>
      <c r="C143" s="54"/>
      <c r="E143" s="6"/>
      <c r="F143" s="6"/>
      <c r="G143" s="6"/>
    </row>
    <row r="144" spans="1:7" s="2" customFormat="1" x14ac:dyDescent="0.25">
      <c r="A144" s="53"/>
      <c r="B144" s="54"/>
      <c r="C144" s="54"/>
      <c r="E144" s="6"/>
      <c r="F144" s="6"/>
      <c r="G144" s="6"/>
    </row>
    <row r="145" spans="1:7" s="2" customFormat="1" x14ac:dyDescent="0.25">
      <c r="A145" s="53"/>
      <c r="B145" s="54"/>
      <c r="C145" s="54"/>
      <c r="E145" s="6"/>
      <c r="F145" s="6"/>
      <c r="G145" s="6"/>
    </row>
    <row r="146" spans="1:7" s="2" customFormat="1" x14ac:dyDescent="0.25">
      <c r="A146" s="53"/>
      <c r="B146" s="54"/>
      <c r="C146" s="54"/>
      <c r="E146" s="6"/>
      <c r="F146" s="6"/>
      <c r="G146" s="6"/>
    </row>
    <row r="147" spans="1:7" s="2" customFormat="1" x14ac:dyDescent="0.25">
      <c r="A147" s="53"/>
      <c r="B147" s="54"/>
      <c r="C147" s="54"/>
      <c r="E147" s="6"/>
      <c r="F147" s="6"/>
      <c r="G147" s="6"/>
    </row>
    <row r="148" spans="1:7" s="2" customFormat="1" x14ac:dyDescent="0.25">
      <c r="A148" s="53"/>
      <c r="B148" s="54"/>
      <c r="C148" s="54"/>
      <c r="E148" s="6"/>
      <c r="F148" s="6"/>
      <c r="G148" s="6"/>
    </row>
    <row r="149" spans="1:7" s="2" customFormat="1" x14ac:dyDescent="0.25">
      <c r="A149" s="53"/>
      <c r="B149" s="54"/>
      <c r="C149" s="54"/>
      <c r="E149" s="6"/>
      <c r="F149" s="6"/>
      <c r="G149" s="6"/>
    </row>
    <row r="150" spans="1:7" s="2" customFormat="1" x14ac:dyDescent="0.25">
      <c r="A150" s="53"/>
      <c r="B150" s="54"/>
      <c r="C150" s="54"/>
      <c r="E150" s="6"/>
      <c r="F150" s="6"/>
      <c r="G150" s="6"/>
    </row>
    <row r="151" spans="1:7" s="2" customFormat="1" x14ac:dyDescent="0.25">
      <c r="A151" s="53"/>
      <c r="B151" s="54"/>
      <c r="C151" s="54"/>
      <c r="E151" s="6"/>
      <c r="F151" s="6"/>
      <c r="G151" s="6"/>
    </row>
    <row r="152" spans="1:7" s="2" customFormat="1" x14ac:dyDescent="0.25">
      <c r="A152" s="53"/>
      <c r="B152" s="54"/>
      <c r="C152" s="54"/>
      <c r="E152" s="6"/>
      <c r="F152" s="6"/>
      <c r="G152" s="6"/>
    </row>
    <row r="153" spans="1:7" s="2" customFormat="1" x14ac:dyDescent="0.25">
      <c r="A153" s="53"/>
      <c r="B153" s="54"/>
      <c r="C153" s="54"/>
      <c r="E153" s="6"/>
      <c r="F153" s="6"/>
      <c r="G153" s="6"/>
    </row>
    <row r="154" spans="1:7" s="2" customFormat="1" x14ac:dyDescent="0.25">
      <c r="A154" s="53"/>
      <c r="B154" s="54"/>
      <c r="C154" s="54"/>
      <c r="E154" s="6"/>
      <c r="F154" s="6"/>
      <c r="G154" s="6"/>
    </row>
    <row r="155" spans="1:7" s="2" customFormat="1" x14ac:dyDescent="0.25">
      <c r="A155" s="53"/>
      <c r="B155" s="54"/>
      <c r="C155" s="54"/>
      <c r="E155" s="6"/>
      <c r="F155" s="6"/>
      <c r="G155" s="6"/>
    </row>
    <row r="156" spans="1:7" s="2" customFormat="1" x14ac:dyDescent="0.25">
      <c r="A156" s="53"/>
      <c r="B156" s="54"/>
      <c r="C156" s="54"/>
      <c r="E156" s="6"/>
      <c r="F156" s="6"/>
      <c r="G156" s="6"/>
    </row>
    <row r="157" spans="1:7" s="2" customFormat="1" x14ac:dyDescent="0.25">
      <c r="A157" s="53"/>
      <c r="B157" s="54"/>
      <c r="C157" s="54"/>
      <c r="E157" s="6"/>
      <c r="F157" s="6"/>
      <c r="G157" s="6"/>
    </row>
    <row r="158" spans="1:7" s="2" customFormat="1" x14ac:dyDescent="0.25">
      <c r="A158" s="53"/>
      <c r="B158" s="54"/>
      <c r="C158" s="54"/>
      <c r="E158" s="6"/>
      <c r="F158" s="6"/>
      <c r="G158" s="6"/>
    </row>
    <row r="159" spans="1:7" s="2" customFormat="1" x14ac:dyDescent="0.25">
      <c r="A159" s="53"/>
      <c r="B159" s="54"/>
      <c r="C159" s="54"/>
      <c r="E159" s="6"/>
      <c r="F159" s="6"/>
      <c r="G159" s="6"/>
    </row>
    <row r="160" spans="1:7" s="2" customFormat="1" x14ac:dyDescent="0.25">
      <c r="A160" s="53"/>
      <c r="B160" s="54"/>
      <c r="C160" s="54"/>
      <c r="E160" s="6"/>
      <c r="F160" s="6"/>
      <c r="G160" s="6"/>
    </row>
    <row r="161" spans="1:7" s="2" customFormat="1" x14ac:dyDescent="0.25">
      <c r="A161" s="53"/>
      <c r="B161" s="54"/>
      <c r="C161" s="54"/>
      <c r="E161" s="6"/>
      <c r="F161" s="6"/>
      <c r="G161" s="6"/>
    </row>
    <row r="162" spans="1:7" s="2" customFormat="1" x14ac:dyDescent="0.25">
      <c r="A162" s="53"/>
      <c r="B162" s="54"/>
      <c r="C162" s="54"/>
      <c r="E162" s="6"/>
      <c r="F162" s="6"/>
      <c r="G162" s="6"/>
    </row>
    <row r="163" spans="1:7" s="2" customFormat="1" x14ac:dyDescent="0.25">
      <c r="A163" s="53"/>
      <c r="B163" s="54"/>
      <c r="C163" s="54"/>
      <c r="E163" s="6"/>
      <c r="F163" s="6"/>
      <c r="G163" s="6"/>
    </row>
    <row r="164" spans="1:7" s="2" customFormat="1" x14ac:dyDescent="0.25">
      <c r="A164" s="53"/>
      <c r="B164" s="54"/>
      <c r="C164" s="54"/>
      <c r="E164" s="6"/>
      <c r="F164" s="6"/>
      <c r="G164" s="6"/>
    </row>
    <row r="165" spans="1:7" s="2" customFormat="1" x14ac:dyDescent="0.25">
      <c r="A165" s="53"/>
      <c r="B165" s="54"/>
      <c r="C165" s="54"/>
      <c r="E165" s="6"/>
      <c r="F165" s="6"/>
      <c r="G165" s="6"/>
    </row>
    <row r="166" spans="1:7" s="2" customFormat="1" x14ac:dyDescent="0.25">
      <c r="A166" s="53"/>
      <c r="B166" s="54"/>
      <c r="C166" s="54"/>
      <c r="E166" s="6"/>
      <c r="F166" s="6"/>
      <c r="G166" s="6"/>
    </row>
    <row r="167" spans="1:7" s="2" customFormat="1" x14ac:dyDescent="0.25">
      <c r="A167" s="53"/>
      <c r="B167" s="54"/>
      <c r="C167" s="54"/>
      <c r="E167" s="6"/>
      <c r="F167" s="6"/>
      <c r="G167" s="6"/>
    </row>
    <row r="168" spans="1:7" s="2" customFormat="1" x14ac:dyDescent="0.25">
      <c r="A168" s="53"/>
      <c r="B168" s="54"/>
      <c r="C168" s="54"/>
      <c r="E168" s="6"/>
      <c r="F168" s="6"/>
      <c r="G168" s="6"/>
    </row>
    <row r="169" spans="1:7" s="2" customFormat="1" x14ac:dyDescent="0.25">
      <c r="A169" s="53"/>
      <c r="B169" s="54"/>
      <c r="C169" s="54"/>
      <c r="E169" s="6"/>
      <c r="F169" s="6"/>
      <c r="G169" s="6"/>
    </row>
    <row r="170" spans="1:7" s="2" customFormat="1" x14ac:dyDescent="0.25">
      <c r="A170" s="53"/>
      <c r="B170" s="54"/>
      <c r="C170" s="54"/>
      <c r="E170" s="6"/>
      <c r="F170" s="6"/>
      <c r="G170" s="6"/>
    </row>
    <row r="171" spans="1:7" s="2" customFormat="1" x14ac:dyDescent="0.25">
      <c r="A171" s="53"/>
      <c r="B171" s="54"/>
      <c r="C171" s="54"/>
      <c r="E171" s="6"/>
      <c r="F171" s="6"/>
      <c r="G171" s="6"/>
    </row>
    <row r="172" spans="1:7" s="2" customFormat="1" x14ac:dyDescent="0.25">
      <c r="A172" s="53"/>
      <c r="B172" s="54"/>
      <c r="C172" s="54"/>
      <c r="E172" s="6"/>
      <c r="F172" s="6"/>
      <c r="G172" s="6"/>
    </row>
    <row r="173" spans="1:7" s="2" customFormat="1" x14ac:dyDescent="0.25">
      <c r="A173" s="53"/>
      <c r="B173" s="54"/>
      <c r="C173" s="54"/>
      <c r="E173" s="6"/>
      <c r="F173" s="6"/>
      <c r="G173" s="6"/>
    </row>
    <row r="174" spans="1:7" s="2" customFormat="1" x14ac:dyDescent="0.25">
      <c r="A174" s="53"/>
      <c r="B174" s="54"/>
      <c r="C174" s="54"/>
      <c r="E174" s="6"/>
      <c r="F174" s="6"/>
      <c r="G174" s="6"/>
    </row>
    <row r="175" spans="1:7" s="2" customFormat="1" x14ac:dyDescent="0.25">
      <c r="A175" s="53"/>
      <c r="B175" s="54"/>
      <c r="C175" s="54"/>
      <c r="E175" s="6"/>
      <c r="F175" s="6"/>
      <c r="G175" s="6"/>
    </row>
    <row r="176" spans="1:7" s="2" customFormat="1" x14ac:dyDescent="0.25">
      <c r="A176" s="53"/>
      <c r="B176" s="54"/>
      <c r="C176" s="54"/>
      <c r="E176" s="6"/>
      <c r="F176" s="6"/>
      <c r="G176" s="6"/>
    </row>
    <row r="177" spans="1:7" s="2" customFormat="1" x14ac:dyDescent="0.25">
      <c r="A177" s="53"/>
      <c r="B177" s="54"/>
      <c r="C177" s="54"/>
      <c r="E177" s="6"/>
      <c r="F177" s="6"/>
      <c r="G177" s="6"/>
    </row>
    <row r="178" spans="1:7" s="2" customFormat="1" x14ac:dyDescent="0.25">
      <c r="A178" s="53"/>
      <c r="B178" s="54"/>
      <c r="C178" s="54"/>
      <c r="E178" s="6"/>
      <c r="F178" s="6"/>
      <c r="G178" s="6"/>
    </row>
    <row r="179" spans="1:7" s="2" customFormat="1" x14ac:dyDescent="0.25">
      <c r="A179" s="53"/>
      <c r="B179" s="54"/>
      <c r="C179" s="54"/>
      <c r="E179" s="6"/>
      <c r="F179" s="6"/>
      <c r="G179" s="6"/>
    </row>
    <row r="180" spans="1:7" s="2" customFormat="1" x14ac:dyDescent="0.25">
      <c r="A180" s="53"/>
      <c r="B180" s="54"/>
      <c r="C180" s="54"/>
      <c r="E180" s="6"/>
      <c r="F180" s="6"/>
      <c r="G180" s="6"/>
    </row>
    <row r="181" spans="1:7" s="2" customFormat="1" x14ac:dyDescent="0.25">
      <c r="A181" s="53"/>
      <c r="B181" s="54"/>
      <c r="C181" s="54"/>
      <c r="E181" s="6"/>
      <c r="F181" s="6"/>
      <c r="G181" s="6"/>
    </row>
    <row r="182" spans="1:7" s="2" customFormat="1" x14ac:dyDescent="0.25">
      <c r="A182" s="53"/>
      <c r="B182" s="54"/>
      <c r="C182" s="54"/>
      <c r="E182" s="6"/>
      <c r="F182" s="6"/>
      <c r="G182" s="6"/>
    </row>
    <row r="183" spans="1:7" s="2" customFormat="1" x14ac:dyDescent="0.25">
      <c r="A183" s="53"/>
      <c r="B183" s="54"/>
      <c r="C183" s="54"/>
      <c r="E183" s="6"/>
      <c r="F183" s="6"/>
      <c r="G183" s="6"/>
    </row>
    <row r="184" spans="1:7" s="2" customFormat="1" x14ac:dyDescent="0.25">
      <c r="A184" s="53"/>
      <c r="B184" s="54"/>
      <c r="C184" s="54"/>
      <c r="E184" s="6"/>
      <c r="F184" s="6"/>
      <c r="G184" s="6"/>
    </row>
    <row r="185" spans="1:7" s="2" customFormat="1" x14ac:dyDescent="0.25">
      <c r="A185" s="53"/>
      <c r="B185" s="54"/>
      <c r="C185" s="54"/>
      <c r="E185" s="6"/>
      <c r="F185" s="6"/>
      <c r="G185" s="6"/>
    </row>
    <row r="186" spans="1:7" s="2" customFormat="1" x14ac:dyDescent="0.25">
      <c r="A186" s="53"/>
      <c r="B186" s="54"/>
      <c r="C186" s="54"/>
      <c r="E186" s="6"/>
      <c r="F186" s="6"/>
      <c r="G186" s="6"/>
    </row>
    <row r="187" spans="1:7" s="2" customFormat="1" x14ac:dyDescent="0.25">
      <c r="A187" s="53"/>
      <c r="B187" s="54"/>
      <c r="C187" s="54"/>
      <c r="E187" s="6"/>
      <c r="F187" s="6"/>
      <c r="G187" s="6"/>
    </row>
    <row r="188" spans="1:7" s="2" customFormat="1" x14ac:dyDescent="0.25">
      <c r="A188" s="53"/>
      <c r="B188" s="54"/>
      <c r="C188" s="54"/>
      <c r="E188" s="6"/>
      <c r="F188" s="6"/>
      <c r="G188" s="6"/>
    </row>
    <row r="189" spans="1:7" s="2" customFormat="1" x14ac:dyDescent="0.25">
      <c r="A189" s="53"/>
      <c r="B189" s="54"/>
      <c r="C189" s="54"/>
      <c r="E189" s="6"/>
      <c r="F189" s="6"/>
      <c r="G189" s="6"/>
    </row>
    <row r="190" spans="1:7" s="2" customFormat="1" x14ac:dyDescent="0.25">
      <c r="A190" s="53"/>
      <c r="B190" s="54"/>
      <c r="C190" s="54"/>
      <c r="E190" s="6"/>
      <c r="F190" s="6"/>
      <c r="G190" s="6"/>
    </row>
    <row r="191" spans="1:7" s="2" customFormat="1" x14ac:dyDescent="0.25">
      <c r="A191" s="53"/>
      <c r="B191" s="54"/>
      <c r="C191" s="54"/>
      <c r="E191" s="6"/>
      <c r="F191" s="6"/>
      <c r="G191" s="6"/>
    </row>
    <row r="192" spans="1:7" s="2" customFormat="1" x14ac:dyDescent="0.25">
      <c r="A192" s="53"/>
      <c r="B192" s="54"/>
      <c r="C192" s="54"/>
      <c r="E192" s="6"/>
      <c r="F192" s="6"/>
      <c r="G192" s="6"/>
    </row>
    <row r="193" spans="1:7" s="2" customFormat="1" x14ac:dyDescent="0.25">
      <c r="A193" s="53"/>
      <c r="B193" s="54"/>
      <c r="C193" s="54"/>
      <c r="E193" s="6"/>
      <c r="F193" s="6"/>
      <c r="G193" s="6"/>
    </row>
    <row r="194" spans="1:7" s="2" customFormat="1" x14ac:dyDescent="0.25">
      <c r="A194" s="53"/>
      <c r="B194" s="54"/>
      <c r="C194" s="54"/>
      <c r="E194" s="6"/>
      <c r="F194" s="6"/>
      <c r="G194" s="6"/>
    </row>
    <row r="195" spans="1:7" s="2" customFormat="1" x14ac:dyDescent="0.25">
      <c r="A195" s="53"/>
      <c r="B195" s="54"/>
      <c r="C195" s="54"/>
      <c r="E195" s="6"/>
      <c r="F195" s="6"/>
      <c r="G195" s="6"/>
    </row>
    <row r="196" spans="1:7" s="2" customFormat="1" x14ac:dyDescent="0.25">
      <c r="A196" s="53"/>
      <c r="B196" s="54"/>
      <c r="C196" s="54"/>
      <c r="E196" s="6"/>
      <c r="F196" s="6"/>
      <c r="G196" s="6"/>
    </row>
    <row r="197" spans="1:7" s="2" customFormat="1" x14ac:dyDescent="0.25">
      <c r="A197" s="53"/>
      <c r="B197" s="54"/>
      <c r="C197" s="54"/>
      <c r="E197" s="6"/>
      <c r="F197" s="6"/>
      <c r="G197" s="6"/>
    </row>
    <row r="198" spans="1:7" s="2" customFormat="1" x14ac:dyDescent="0.25">
      <c r="A198" s="53"/>
      <c r="B198" s="54"/>
      <c r="C198" s="54"/>
      <c r="E198" s="6"/>
      <c r="F198" s="6"/>
      <c r="G198" s="6"/>
    </row>
    <row r="199" spans="1:7" s="2" customFormat="1" x14ac:dyDescent="0.25">
      <c r="A199" s="53"/>
      <c r="B199" s="54"/>
      <c r="C199" s="54"/>
      <c r="E199" s="6"/>
      <c r="F199" s="6"/>
      <c r="G199" s="6"/>
    </row>
    <row r="200" spans="1:7" s="2" customFormat="1" x14ac:dyDescent="0.25">
      <c r="A200" s="53"/>
      <c r="B200" s="54"/>
      <c r="C200" s="54"/>
      <c r="E200" s="6"/>
      <c r="F200" s="6"/>
      <c r="G200" s="6"/>
    </row>
    <row r="201" spans="1:7" s="2" customFormat="1" x14ac:dyDescent="0.25">
      <c r="A201" s="53"/>
      <c r="B201" s="54"/>
      <c r="C201" s="54"/>
      <c r="E201" s="6"/>
      <c r="F201" s="6"/>
      <c r="G201" s="6"/>
    </row>
    <row r="202" spans="1:7" s="2" customFormat="1" x14ac:dyDescent="0.25">
      <c r="A202" s="53"/>
      <c r="B202" s="54"/>
      <c r="C202" s="54"/>
      <c r="E202" s="6"/>
      <c r="F202" s="6"/>
      <c r="G202" s="6"/>
    </row>
    <row r="203" spans="1:7" s="2" customFormat="1" x14ac:dyDescent="0.25">
      <c r="A203" s="53"/>
      <c r="B203" s="54"/>
      <c r="C203" s="54"/>
      <c r="E203" s="6"/>
      <c r="F203" s="6"/>
      <c r="G203" s="6"/>
    </row>
    <row r="204" spans="1:7" s="2" customFormat="1" x14ac:dyDescent="0.25">
      <c r="A204" s="53"/>
      <c r="B204" s="54"/>
      <c r="C204" s="54"/>
      <c r="E204" s="6"/>
      <c r="F204" s="6"/>
      <c r="G204" s="6"/>
    </row>
    <row r="205" spans="1:7" s="2" customFormat="1" x14ac:dyDescent="0.25">
      <c r="A205" s="53"/>
      <c r="B205" s="54"/>
      <c r="C205" s="54"/>
      <c r="E205" s="6"/>
      <c r="F205" s="6"/>
      <c r="G205" s="6"/>
    </row>
    <row r="206" spans="1:7" s="2" customFormat="1" x14ac:dyDescent="0.25">
      <c r="A206" s="53"/>
      <c r="B206" s="54"/>
      <c r="C206" s="54"/>
      <c r="E206" s="6"/>
      <c r="F206" s="6"/>
      <c r="G206" s="6"/>
    </row>
    <row r="207" spans="1:7" s="2" customFormat="1" x14ac:dyDescent="0.25">
      <c r="A207" s="53"/>
      <c r="B207" s="54"/>
      <c r="C207" s="54"/>
      <c r="E207" s="6"/>
      <c r="F207" s="6"/>
      <c r="G207" s="6"/>
    </row>
    <row r="208" spans="1:7" s="2" customFormat="1" x14ac:dyDescent="0.25">
      <c r="A208" s="53"/>
      <c r="B208" s="54"/>
      <c r="C208" s="54"/>
      <c r="E208" s="6"/>
      <c r="F208" s="6"/>
      <c r="G208" s="6"/>
    </row>
    <row r="209" spans="1:7" s="2" customFormat="1" x14ac:dyDescent="0.25">
      <c r="A209" s="53"/>
      <c r="B209" s="54"/>
      <c r="C209" s="54"/>
      <c r="E209" s="6"/>
      <c r="F209" s="6"/>
      <c r="G209" s="6"/>
    </row>
    <row r="210" spans="1:7" s="2" customFormat="1" x14ac:dyDescent="0.25">
      <c r="A210" s="53"/>
      <c r="B210" s="54"/>
      <c r="C210" s="54"/>
      <c r="E210" s="6"/>
      <c r="F210" s="6"/>
      <c r="G210" s="6"/>
    </row>
    <row r="211" spans="1:7" s="2" customFormat="1" x14ac:dyDescent="0.25">
      <c r="A211" s="53"/>
      <c r="B211" s="54"/>
      <c r="C211" s="54"/>
      <c r="E211" s="6"/>
      <c r="F211" s="6"/>
      <c r="G211" s="6"/>
    </row>
    <row r="212" spans="1:7" s="2" customFormat="1" x14ac:dyDescent="0.25">
      <c r="A212" s="53"/>
      <c r="B212" s="54"/>
      <c r="C212" s="54"/>
      <c r="E212" s="6"/>
      <c r="F212" s="6"/>
      <c r="G212" s="6"/>
    </row>
    <row r="213" spans="1:7" s="2" customFormat="1" x14ac:dyDescent="0.25">
      <c r="A213" s="53"/>
      <c r="B213" s="54"/>
      <c r="C213" s="54"/>
      <c r="E213" s="6"/>
      <c r="F213" s="6"/>
      <c r="G213" s="6"/>
    </row>
    <row r="214" spans="1:7" s="2" customFormat="1" x14ac:dyDescent="0.25">
      <c r="A214" s="53"/>
      <c r="B214" s="54"/>
      <c r="C214" s="54"/>
      <c r="E214" s="6"/>
      <c r="F214" s="6"/>
      <c r="G214" s="6"/>
    </row>
    <row r="215" spans="1:7" s="2" customFormat="1" x14ac:dyDescent="0.25">
      <c r="A215" s="53"/>
      <c r="B215" s="54"/>
      <c r="C215" s="54"/>
      <c r="E215" s="6"/>
      <c r="F215" s="6"/>
      <c r="G215" s="6"/>
    </row>
    <row r="216" spans="1:7" s="2" customFormat="1" x14ac:dyDescent="0.25">
      <c r="A216" s="53"/>
      <c r="B216" s="54"/>
      <c r="C216" s="54"/>
      <c r="E216" s="6"/>
      <c r="F216" s="6"/>
      <c r="G216" s="6"/>
    </row>
    <row r="217" spans="1:7" s="2" customFormat="1" x14ac:dyDescent="0.25">
      <c r="A217" s="53"/>
      <c r="B217" s="54"/>
      <c r="C217" s="54"/>
      <c r="E217" s="6"/>
      <c r="F217" s="6"/>
      <c r="G217" s="6"/>
    </row>
    <row r="218" spans="1:7" s="2" customFormat="1" x14ac:dyDescent="0.25">
      <c r="A218" s="53"/>
      <c r="B218" s="54"/>
      <c r="C218" s="54"/>
      <c r="E218" s="6"/>
      <c r="F218" s="6"/>
      <c r="G218" s="6"/>
    </row>
    <row r="219" spans="1:7" s="2" customFormat="1" x14ac:dyDescent="0.25">
      <c r="A219" s="53"/>
      <c r="B219" s="54"/>
      <c r="C219" s="54"/>
      <c r="E219" s="6"/>
      <c r="F219" s="6"/>
      <c r="G219" s="6"/>
    </row>
    <row r="220" spans="1:7" s="2" customFormat="1" x14ac:dyDescent="0.25">
      <c r="A220" s="53"/>
      <c r="B220" s="54"/>
      <c r="C220" s="54"/>
      <c r="E220" s="6"/>
      <c r="F220" s="6"/>
      <c r="G220" s="6"/>
    </row>
    <row r="221" spans="1:7" s="2" customFormat="1" x14ac:dyDescent="0.25">
      <c r="A221" s="53"/>
      <c r="B221" s="54"/>
      <c r="C221" s="54"/>
      <c r="E221" s="6"/>
      <c r="F221" s="6"/>
      <c r="G221" s="6"/>
    </row>
    <row r="222" spans="1:7" s="2" customFormat="1" x14ac:dyDescent="0.25">
      <c r="A222" s="53"/>
      <c r="B222" s="54"/>
      <c r="C222" s="54"/>
      <c r="E222" s="6"/>
      <c r="F222" s="6"/>
      <c r="G222" s="6"/>
    </row>
    <row r="223" spans="1:7" s="2" customFormat="1" x14ac:dyDescent="0.25">
      <c r="A223" s="53"/>
      <c r="B223" s="54"/>
      <c r="C223" s="54"/>
      <c r="E223" s="6"/>
      <c r="F223" s="6"/>
      <c r="G223" s="6"/>
    </row>
    <row r="224" spans="1:7" s="2" customFormat="1" x14ac:dyDescent="0.25">
      <c r="A224" s="53"/>
      <c r="B224" s="54"/>
      <c r="C224" s="54"/>
      <c r="E224" s="6"/>
      <c r="F224" s="6"/>
      <c r="G224" s="6"/>
    </row>
    <row r="225" spans="1:7" s="2" customFormat="1" x14ac:dyDescent="0.25">
      <c r="A225" s="53"/>
      <c r="B225" s="54"/>
      <c r="C225" s="54"/>
      <c r="E225" s="6"/>
      <c r="F225" s="6"/>
      <c r="G225" s="6"/>
    </row>
    <row r="226" spans="1:7" s="2" customFormat="1" x14ac:dyDescent="0.25">
      <c r="A226" s="53"/>
      <c r="B226" s="54"/>
      <c r="C226" s="54"/>
      <c r="E226" s="6"/>
      <c r="F226" s="6"/>
      <c r="G226" s="6"/>
    </row>
    <row r="227" spans="1:7" s="2" customFormat="1" x14ac:dyDescent="0.25">
      <c r="A227" s="53"/>
      <c r="B227" s="54"/>
      <c r="C227" s="54"/>
      <c r="E227" s="6"/>
      <c r="F227" s="6"/>
      <c r="G227" s="6"/>
    </row>
    <row r="228" spans="1:7" s="2" customFormat="1" x14ac:dyDescent="0.25">
      <c r="A228" s="53"/>
      <c r="B228" s="54"/>
      <c r="C228" s="54"/>
      <c r="E228" s="6"/>
      <c r="F228" s="6"/>
      <c r="G228" s="6"/>
    </row>
    <row r="229" spans="1:7" s="2" customFormat="1" x14ac:dyDescent="0.25">
      <c r="A229" s="53"/>
      <c r="B229" s="54"/>
      <c r="C229" s="54"/>
      <c r="E229" s="6"/>
      <c r="F229" s="6"/>
      <c r="G229" s="6"/>
    </row>
    <row r="230" spans="1:7" s="2" customFormat="1" x14ac:dyDescent="0.25">
      <c r="A230" s="53"/>
      <c r="B230" s="54"/>
      <c r="C230" s="54"/>
      <c r="E230" s="6"/>
      <c r="F230" s="6"/>
      <c r="G230" s="6"/>
    </row>
    <row r="231" spans="1:7" s="2" customFormat="1" x14ac:dyDescent="0.25">
      <c r="A231" s="53"/>
      <c r="B231" s="54"/>
      <c r="C231" s="54"/>
      <c r="E231" s="6"/>
      <c r="F231" s="6"/>
      <c r="G231" s="6"/>
    </row>
    <row r="232" spans="1:7" s="2" customFormat="1" x14ac:dyDescent="0.25">
      <c r="A232" s="53"/>
      <c r="B232" s="54"/>
      <c r="C232" s="54"/>
      <c r="E232" s="6"/>
      <c r="F232" s="6"/>
      <c r="G232" s="6"/>
    </row>
    <row r="233" spans="1:7" s="2" customFormat="1" x14ac:dyDescent="0.25">
      <c r="A233" s="53"/>
      <c r="B233" s="54"/>
      <c r="C233" s="54"/>
      <c r="E233" s="6"/>
      <c r="F233" s="6"/>
      <c r="G233" s="6"/>
    </row>
    <row r="234" spans="1:7" s="2" customFormat="1" x14ac:dyDescent="0.25">
      <c r="A234" s="53"/>
      <c r="B234" s="54"/>
      <c r="C234" s="54"/>
      <c r="E234" s="6"/>
      <c r="F234" s="6"/>
      <c r="G234" s="6"/>
    </row>
    <row r="235" spans="1:7" s="2" customFormat="1" x14ac:dyDescent="0.25">
      <c r="A235" s="53"/>
      <c r="B235" s="54"/>
      <c r="C235" s="54"/>
      <c r="E235" s="6"/>
      <c r="F235" s="6"/>
      <c r="G235" s="6"/>
    </row>
    <row r="236" spans="1:7" s="2" customFormat="1" x14ac:dyDescent="0.25">
      <c r="A236" s="53"/>
      <c r="B236" s="54"/>
      <c r="C236" s="54"/>
      <c r="E236" s="6"/>
      <c r="F236" s="6"/>
      <c r="G236" s="6"/>
    </row>
    <row r="237" spans="1:7" s="2" customFormat="1" x14ac:dyDescent="0.25">
      <c r="A237" s="53"/>
      <c r="B237" s="54"/>
      <c r="C237" s="54"/>
      <c r="E237" s="6"/>
      <c r="F237" s="6"/>
      <c r="G237" s="6"/>
    </row>
    <row r="238" spans="1:7" s="2" customFormat="1" x14ac:dyDescent="0.25">
      <c r="A238" s="53"/>
      <c r="B238" s="54"/>
      <c r="C238" s="54"/>
      <c r="E238" s="6"/>
      <c r="F238" s="6"/>
      <c r="G238" s="6"/>
    </row>
    <row r="239" spans="1:7" s="2" customFormat="1" x14ac:dyDescent="0.25">
      <c r="A239" s="53"/>
      <c r="B239" s="54"/>
      <c r="C239" s="54"/>
      <c r="E239" s="6"/>
      <c r="F239" s="6"/>
      <c r="G239" s="6"/>
    </row>
    <row r="240" spans="1:7" s="2" customFormat="1" x14ac:dyDescent="0.25">
      <c r="A240" s="53"/>
      <c r="B240" s="54"/>
      <c r="C240" s="54"/>
      <c r="E240" s="6"/>
      <c r="F240" s="6"/>
      <c r="G240" s="6"/>
    </row>
    <row r="241" spans="1:7" s="2" customFormat="1" x14ac:dyDescent="0.25">
      <c r="A241" s="53"/>
      <c r="B241" s="54"/>
      <c r="C241" s="54"/>
      <c r="E241" s="6"/>
      <c r="F241" s="6"/>
      <c r="G241" s="6"/>
    </row>
    <row r="242" spans="1:7" s="2" customFormat="1" x14ac:dyDescent="0.25">
      <c r="A242" s="53"/>
      <c r="B242" s="54"/>
      <c r="C242" s="54"/>
      <c r="E242" s="6"/>
      <c r="F242" s="6"/>
      <c r="G242" s="6"/>
    </row>
    <row r="243" spans="1:7" s="2" customFormat="1" x14ac:dyDescent="0.25">
      <c r="A243" s="53"/>
      <c r="B243" s="54"/>
      <c r="C243" s="54"/>
      <c r="E243" s="6"/>
      <c r="F243" s="6"/>
      <c r="G243" s="6"/>
    </row>
    <row r="244" spans="1:7" s="2" customFormat="1" x14ac:dyDescent="0.25">
      <c r="A244" s="53"/>
      <c r="B244" s="54"/>
      <c r="C244" s="54"/>
      <c r="E244" s="6"/>
      <c r="F244" s="6"/>
      <c r="G244" s="6"/>
    </row>
    <row r="245" spans="1:7" s="2" customFormat="1" x14ac:dyDescent="0.25">
      <c r="A245" s="53"/>
      <c r="B245" s="54"/>
      <c r="C245" s="54"/>
      <c r="E245" s="6"/>
      <c r="F245" s="6"/>
      <c r="G245" s="6"/>
    </row>
    <row r="246" spans="1:7" s="2" customFormat="1" x14ac:dyDescent="0.25">
      <c r="A246" s="53"/>
      <c r="B246" s="54"/>
      <c r="C246" s="54"/>
      <c r="E246" s="6"/>
      <c r="F246" s="6"/>
      <c r="G246" s="6"/>
    </row>
    <row r="247" spans="1:7" s="2" customFormat="1" x14ac:dyDescent="0.25">
      <c r="A247" s="53"/>
      <c r="B247" s="54"/>
      <c r="C247" s="54"/>
      <c r="E247" s="6"/>
      <c r="F247" s="6"/>
      <c r="G247" s="6"/>
    </row>
    <row r="248" spans="1:7" s="2" customFormat="1" x14ac:dyDescent="0.25">
      <c r="A248" s="53"/>
      <c r="B248" s="54"/>
      <c r="C248" s="54"/>
      <c r="E248" s="6"/>
      <c r="F248" s="6"/>
      <c r="G248" s="6"/>
    </row>
    <row r="249" spans="1:7" s="2" customFormat="1" x14ac:dyDescent="0.25">
      <c r="A249" s="53"/>
      <c r="B249" s="54"/>
      <c r="C249" s="54"/>
      <c r="E249" s="6"/>
      <c r="F249" s="6"/>
      <c r="G249" s="6"/>
    </row>
    <row r="250" spans="1:7" s="2" customFormat="1" x14ac:dyDescent="0.25">
      <c r="A250" s="53"/>
      <c r="B250" s="54"/>
      <c r="C250" s="54"/>
      <c r="E250" s="6"/>
      <c r="F250" s="6"/>
      <c r="G250" s="6"/>
    </row>
    <row r="251" spans="1:7" s="2" customFormat="1" x14ac:dyDescent="0.25">
      <c r="A251" s="53"/>
      <c r="B251" s="54"/>
      <c r="C251" s="54"/>
      <c r="E251" s="6"/>
      <c r="F251" s="6"/>
      <c r="G251" s="6"/>
    </row>
    <row r="252" spans="1:7" s="2" customFormat="1" x14ac:dyDescent="0.25">
      <c r="A252" s="53"/>
      <c r="B252" s="54"/>
      <c r="C252" s="54"/>
      <c r="E252" s="6"/>
      <c r="F252" s="6"/>
      <c r="G252" s="6"/>
    </row>
    <row r="253" spans="1:7" s="2" customFormat="1" x14ac:dyDescent="0.25">
      <c r="A253" s="53"/>
      <c r="B253" s="54"/>
      <c r="C253" s="54"/>
      <c r="E253" s="6"/>
      <c r="F253" s="6"/>
      <c r="G253" s="6"/>
    </row>
    <row r="254" spans="1:7" s="2" customFormat="1" x14ac:dyDescent="0.25">
      <c r="A254" s="53"/>
      <c r="B254" s="54"/>
      <c r="C254" s="54"/>
      <c r="E254" s="6"/>
      <c r="F254" s="6"/>
      <c r="G254" s="6"/>
    </row>
    <row r="255" spans="1:7" s="2" customFormat="1" x14ac:dyDescent="0.25">
      <c r="A255" s="53"/>
      <c r="B255" s="54"/>
      <c r="C255" s="54"/>
      <c r="E255" s="6"/>
      <c r="F255" s="6"/>
      <c r="G255" s="6"/>
    </row>
    <row r="256" spans="1:7" s="2" customFormat="1" x14ac:dyDescent="0.25">
      <c r="A256" s="53"/>
      <c r="B256" s="54"/>
      <c r="C256" s="54"/>
      <c r="E256" s="6"/>
      <c r="F256" s="6"/>
      <c r="G256" s="6"/>
    </row>
    <row r="257" spans="1:7" s="2" customFormat="1" x14ac:dyDescent="0.25">
      <c r="A257" s="53"/>
      <c r="B257" s="54"/>
      <c r="C257" s="54"/>
      <c r="E257" s="6"/>
      <c r="F257" s="6"/>
      <c r="G257" s="6"/>
    </row>
    <row r="258" spans="1:7" s="2" customFormat="1" x14ac:dyDescent="0.25">
      <c r="A258" s="53"/>
      <c r="B258" s="54"/>
      <c r="C258" s="54"/>
      <c r="E258" s="6"/>
      <c r="F258" s="6"/>
      <c r="G258" s="6"/>
    </row>
    <row r="259" spans="1:7" s="2" customFormat="1" x14ac:dyDescent="0.25">
      <c r="A259" s="53"/>
      <c r="B259" s="54"/>
      <c r="C259" s="54"/>
      <c r="E259" s="6"/>
      <c r="F259" s="6"/>
      <c r="G259" s="6"/>
    </row>
    <row r="260" spans="1:7" s="2" customFormat="1" x14ac:dyDescent="0.25">
      <c r="A260" s="53"/>
      <c r="B260" s="54"/>
      <c r="C260" s="54"/>
      <c r="E260" s="6"/>
      <c r="F260" s="6"/>
      <c r="G260" s="6"/>
    </row>
    <row r="261" spans="1:7" s="2" customFormat="1" x14ac:dyDescent="0.25">
      <c r="A261" s="53"/>
      <c r="B261" s="54"/>
      <c r="C261" s="54"/>
      <c r="E261" s="6"/>
      <c r="F261" s="6"/>
      <c r="G261" s="6"/>
    </row>
    <row r="262" spans="1:7" s="2" customFormat="1" x14ac:dyDescent="0.25">
      <c r="A262" s="53"/>
      <c r="B262" s="54"/>
      <c r="C262" s="54"/>
      <c r="E262" s="6"/>
      <c r="F262" s="6"/>
      <c r="G262" s="6"/>
    </row>
    <row r="263" spans="1:7" s="2" customFormat="1" x14ac:dyDescent="0.25">
      <c r="A263" s="53"/>
      <c r="B263" s="54"/>
      <c r="C263" s="54"/>
      <c r="E263" s="6"/>
      <c r="F263" s="6"/>
      <c r="G263" s="6"/>
    </row>
    <row r="264" spans="1:7" s="2" customFormat="1" x14ac:dyDescent="0.25">
      <c r="A264" s="53"/>
      <c r="B264" s="54"/>
      <c r="C264" s="54"/>
      <c r="E264" s="6"/>
      <c r="F264" s="6"/>
      <c r="G264" s="6"/>
    </row>
    <row r="265" spans="1:7" s="2" customFormat="1" x14ac:dyDescent="0.25">
      <c r="A265" s="53"/>
      <c r="B265" s="54"/>
      <c r="C265" s="54"/>
      <c r="E265" s="6"/>
      <c r="F265" s="6"/>
      <c r="G265" s="6"/>
    </row>
    <row r="266" spans="1:7" s="2" customFormat="1" x14ac:dyDescent="0.25">
      <c r="A266" s="53"/>
      <c r="B266" s="54"/>
      <c r="C266" s="54"/>
      <c r="E266" s="6"/>
      <c r="F266" s="6"/>
      <c r="G266" s="6"/>
    </row>
    <row r="267" spans="1:7" s="2" customFormat="1" x14ac:dyDescent="0.25">
      <c r="A267" s="53"/>
      <c r="B267" s="54"/>
      <c r="C267" s="54"/>
      <c r="E267" s="6"/>
      <c r="F267" s="6"/>
      <c r="G267" s="6"/>
    </row>
    <row r="268" spans="1:7" s="2" customFormat="1" x14ac:dyDescent="0.25">
      <c r="A268" s="53"/>
      <c r="B268" s="54"/>
      <c r="C268" s="54"/>
      <c r="E268" s="6"/>
      <c r="F268" s="6"/>
      <c r="G268" s="6"/>
    </row>
    <row r="269" spans="1:7" s="2" customFormat="1" x14ac:dyDescent="0.25">
      <c r="A269" s="53"/>
      <c r="B269" s="54"/>
      <c r="C269" s="54"/>
      <c r="E269" s="6"/>
      <c r="F269" s="6"/>
      <c r="G269" s="6"/>
    </row>
    <row r="270" spans="1:7" s="2" customFormat="1" x14ac:dyDescent="0.25">
      <c r="A270" s="53"/>
      <c r="B270" s="54"/>
      <c r="C270" s="54"/>
      <c r="E270" s="6"/>
      <c r="F270" s="6"/>
      <c r="G270" s="6"/>
    </row>
    <row r="271" spans="1:7" s="2" customFormat="1" x14ac:dyDescent="0.25">
      <c r="A271" s="53"/>
      <c r="B271" s="54"/>
      <c r="C271" s="54"/>
      <c r="E271" s="6"/>
      <c r="F271" s="6"/>
      <c r="G271" s="6"/>
    </row>
    <row r="272" spans="1:7" s="2" customFormat="1" x14ac:dyDescent="0.25">
      <c r="A272" s="53"/>
      <c r="B272" s="54"/>
      <c r="C272" s="54"/>
      <c r="E272" s="6"/>
      <c r="F272" s="6"/>
      <c r="G272" s="6"/>
    </row>
    <row r="273" spans="1:7" s="2" customFormat="1" x14ac:dyDescent="0.25">
      <c r="A273" s="53"/>
      <c r="B273" s="54"/>
      <c r="C273" s="54"/>
      <c r="E273" s="6"/>
      <c r="F273" s="6"/>
      <c r="G273" s="6"/>
    </row>
    <row r="274" spans="1:7" s="2" customFormat="1" x14ac:dyDescent="0.25">
      <c r="A274" s="53"/>
      <c r="B274" s="54"/>
      <c r="C274" s="54"/>
      <c r="E274" s="6"/>
      <c r="F274" s="6"/>
      <c r="G274" s="6"/>
    </row>
    <row r="275" spans="1:7" s="2" customFormat="1" x14ac:dyDescent="0.25">
      <c r="A275" s="53"/>
      <c r="B275" s="54"/>
      <c r="C275" s="54"/>
      <c r="E275" s="6"/>
      <c r="F275" s="6"/>
      <c r="G275" s="6"/>
    </row>
    <row r="276" spans="1:7" s="2" customFormat="1" x14ac:dyDescent="0.25">
      <c r="A276" s="53"/>
      <c r="B276" s="54"/>
      <c r="C276" s="54"/>
      <c r="E276" s="6"/>
      <c r="F276" s="6"/>
      <c r="G276" s="6"/>
    </row>
    <row r="277" spans="1:7" s="2" customFormat="1" x14ac:dyDescent="0.25">
      <c r="A277" s="53"/>
      <c r="B277" s="54"/>
      <c r="C277" s="54"/>
      <c r="E277" s="6"/>
      <c r="F277" s="6"/>
      <c r="G277" s="6"/>
    </row>
    <row r="278" spans="1:7" s="2" customFormat="1" x14ac:dyDescent="0.25">
      <c r="A278" s="53"/>
      <c r="B278" s="54"/>
      <c r="C278" s="54"/>
      <c r="E278" s="6"/>
      <c r="F278" s="6"/>
      <c r="G278" s="6"/>
    </row>
    <row r="279" spans="1:7" s="2" customFormat="1" x14ac:dyDescent="0.25">
      <c r="A279" s="53"/>
      <c r="B279" s="54"/>
      <c r="C279" s="54"/>
      <c r="E279" s="6"/>
      <c r="F279" s="6"/>
      <c r="G279" s="6"/>
    </row>
    <row r="280" spans="1:7" s="2" customFormat="1" x14ac:dyDescent="0.25">
      <c r="A280" s="53"/>
      <c r="B280" s="54"/>
      <c r="C280" s="54"/>
      <c r="E280" s="6"/>
      <c r="F280" s="6"/>
      <c r="G280" s="6"/>
    </row>
    <row r="281" spans="1:7" s="2" customFormat="1" x14ac:dyDescent="0.25">
      <c r="A281" s="53"/>
      <c r="B281" s="54"/>
      <c r="C281" s="54"/>
      <c r="E281" s="6"/>
      <c r="F281" s="6"/>
      <c r="G281" s="6"/>
    </row>
    <row r="282" spans="1:7" s="2" customFormat="1" x14ac:dyDescent="0.25">
      <c r="A282" s="53"/>
      <c r="B282" s="54"/>
      <c r="C282" s="54"/>
      <c r="E282" s="6"/>
      <c r="F282" s="6"/>
      <c r="G282" s="6"/>
    </row>
    <row r="283" spans="1:7" s="2" customFormat="1" x14ac:dyDescent="0.25">
      <c r="A283" s="53"/>
      <c r="B283" s="54"/>
      <c r="C283" s="54"/>
      <c r="E283" s="6"/>
      <c r="F283" s="6"/>
      <c r="G283" s="6"/>
    </row>
    <row r="284" spans="1:7" s="2" customFormat="1" x14ac:dyDescent="0.25">
      <c r="A284" s="53"/>
      <c r="B284" s="54"/>
      <c r="C284" s="54"/>
      <c r="E284" s="6"/>
      <c r="F284" s="6"/>
      <c r="G284" s="6"/>
    </row>
    <row r="285" spans="1:7" s="2" customFormat="1" x14ac:dyDescent="0.25">
      <c r="A285" s="53"/>
      <c r="B285" s="54"/>
      <c r="C285" s="54"/>
      <c r="E285" s="6"/>
      <c r="F285" s="6"/>
      <c r="G285" s="6"/>
    </row>
    <row r="286" spans="1:7" s="2" customFormat="1" x14ac:dyDescent="0.25">
      <c r="A286" s="53"/>
      <c r="B286" s="54"/>
      <c r="C286" s="54"/>
      <c r="E286" s="6"/>
      <c r="F286" s="6"/>
      <c r="G286" s="6"/>
    </row>
    <row r="287" spans="1:7" s="2" customFormat="1" x14ac:dyDescent="0.25">
      <c r="A287" s="53"/>
      <c r="B287" s="54"/>
      <c r="C287" s="54"/>
      <c r="E287" s="6"/>
      <c r="F287" s="6"/>
      <c r="G287" s="6"/>
    </row>
    <row r="288" spans="1:7" s="2" customFormat="1" x14ac:dyDescent="0.25">
      <c r="A288" s="53"/>
      <c r="B288" s="54"/>
      <c r="C288" s="54"/>
      <c r="E288" s="6"/>
      <c r="F288" s="6"/>
      <c r="G288" s="6"/>
    </row>
    <row r="289" spans="1:7" s="2" customFormat="1" x14ac:dyDescent="0.25">
      <c r="A289" s="53"/>
      <c r="B289" s="54"/>
      <c r="C289" s="54"/>
      <c r="E289" s="6"/>
      <c r="F289" s="6"/>
      <c r="G289" s="6"/>
    </row>
    <row r="290" spans="1:7" s="2" customFormat="1" x14ac:dyDescent="0.25">
      <c r="A290" s="53"/>
      <c r="B290" s="54"/>
      <c r="C290" s="54"/>
      <c r="E290" s="6"/>
      <c r="F290" s="6"/>
      <c r="G290" s="6"/>
    </row>
    <row r="291" spans="1:7" s="2" customFormat="1" x14ac:dyDescent="0.25">
      <c r="A291" s="53"/>
      <c r="B291" s="54"/>
      <c r="C291" s="54"/>
      <c r="E291" s="6"/>
      <c r="F291" s="6"/>
      <c r="G291" s="6"/>
    </row>
    <row r="292" spans="1:7" s="2" customFormat="1" x14ac:dyDescent="0.25">
      <c r="A292" s="53"/>
      <c r="B292" s="54"/>
      <c r="C292" s="54"/>
      <c r="E292" s="6"/>
      <c r="F292" s="6"/>
      <c r="G292" s="6"/>
    </row>
    <row r="293" spans="1:7" s="2" customFormat="1" x14ac:dyDescent="0.25">
      <c r="A293" s="53"/>
      <c r="B293" s="54"/>
      <c r="C293" s="54"/>
      <c r="E293" s="6"/>
      <c r="F293" s="6"/>
      <c r="G293" s="6"/>
    </row>
    <row r="294" spans="1:7" s="2" customFormat="1" x14ac:dyDescent="0.25">
      <c r="A294" s="53"/>
      <c r="B294" s="54"/>
      <c r="C294" s="54"/>
      <c r="E294" s="6"/>
      <c r="F294" s="6"/>
      <c r="G294" s="6"/>
    </row>
    <row r="295" spans="1:7" s="2" customFormat="1" x14ac:dyDescent="0.25">
      <c r="A295" s="53"/>
      <c r="B295" s="54"/>
      <c r="C295" s="54"/>
      <c r="E295" s="6"/>
      <c r="F295" s="6"/>
      <c r="G295" s="6"/>
    </row>
    <row r="296" spans="1:7" s="2" customFormat="1" x14ac:dyDescent="0.25">
      <c r="A296" s="53"/>
      <c r="B296" s="54"/>
      <c r="C296" s="54"/>
      <c r="E296" s="6"/>
      <c r="F296" s="6"/>
      <c r="G296" s="6"/>
    </row>
    <row r="297" spans="1:7" s="2" customFormat="1" x14ac:dyDescent="0.25">
      <c r="A297" s="53"/>
      <c r="B297" s="54"/>
      <c r="C297" s="54"/>
      <c r="E297" s="6"/>
      <c r="F297" s="6"/>
      <c r="G297" s="6"/>
    </row>
    <row r="298" spans="1:7" s="2" customFormat="1" x14ac:dyDescent="0.25">
      <c r="A298" s="53"/>
      <c r="B298" s="54"/>
      <c r="C298" s="54"/>
      <c r="E298" s="6"/>
      <c r="F298" s="6"/>
      <c r="G298" s="6"/>
    </row>
    <row r="299" spans="1:7" s="2" customFormat="1" x14ac:dyDescent="0.25">
      <c r="A299" s="53"/>
      <c r="B299" s="54"/>
      <c r="C299" s="54"/>
      <c r="E299" s="6"/>
      <c r="F299" s="6"/>
      <c r="G299" s="6"/>
    </row>
    <row r="300" spans="1:7" s="2" customFormat="1" x14ac:dyDescent="0.25">
      <c r="A300" s="53"/>
      <c r="B300" s="54"/>
      <c r="C300" s="54"/>
      <c r="E300" s="6"/>
      <c r="F300" s="6"/>
      <c r="G300" s="6"/>
    </row>
    <row r="301" spans="1:7" s="2" customFormat="1" x14ac:dyDescent="0.25">
      <c r="A301" s="53"/>
      <c r="B301" s="54"/>
      <c r="C301" s="54"/>
      <c r="E301" s="6"/>
      <c r="F301" s="6"/>
      <c r="G301" s="6"/>
    </row>
    <row r="302" spans="1:7" s="2" customFormat="1" x14ac:dyDescent="0.25">
      <c r="A302" s="53"/>
      <c r="B302" s="54"/>
      <c r="C302" s="54"/>
      <c r="E302" s="6"/>
      <c r="F302" s="6"/>
      <c r="G302" s="6"/>
    </row>
    <row r="303" spans="1:7" s="2" customFormat="1" x14ac:dyDescent="0.25">
      <c r="A303" s="53"/>
      <c r="B303" s="54"/>
      <c r="C303" s="54"/>
      <c r="E303" s="6"/>
      <c r="F303" s="6"/>
      <c r="G303" s="6"/>
    </row>
    <row r="304" spans="1:7" s="2" customFormat="1" x14ac:dyDescent="0.25">
      <c r="A304" s="53"/>
      <c r="B304" s="54"/>
      <c r="C304" s="54"/>
      <c r="E304" s="6"/>
      <c r="F304" s="6"/>
      <c r="G304" s="6"/>
    </row>
    <row r="305" spans="1:7" s="2" customFormat="1" x14ac:dyDescent="0.25">
      <c r="A305" s="53"/>
      <c r="B305" s="54"/>
      <c r="C305" s="54"/>
      <c r="E305" s="6"/>
      <c r="F305" s="6"/>
      <c r="G305" s="6"/>
    </row>
    <row r="306" spans="1:7" s="2" customFormat="1" x14ac:dyDescent="0.25">
      <c r="A306" s="53"/>
      <c r="B306" s="54"/>
      <c r="C306" s="54"/>
      <c r="E306" s="6"/>
      <c r="F306" s="6"/>
      <c r="G306" s="6"/>
    </row>
    <row r="307" spans="1:7" s="2" customFormat="1" x14ac:dyDescent="0.25">
      <c r="A307" s="53"/>
      <c r="B307" s="54"/>
      <c r="C307" s="54"/>
      <c r="E307" s="6"/>
      <c r="F307" s="6"/>
      <c r="G307" s="6"/>
    </row>
    <row r="308" spans="1:7" s="2" customFormat="1" x14ac:dyDescent="0.25">
      <c r="A308" s="53"/>
      <c r="B308" s="54"/>
      <c r="C308" s="54"/>
      <c r="E308" s="6"/>
      <c r="F308" s="6"/>
      <c r="G308" s="6"/>
    </row>
    <row r="309" spans="1:7" s="2" customFormat="1" x14ac:dyDescent="0.25">
      <c r="A309" s="53"/>
      <c r="B309" s="54"/>
      <c r="C309" s="54"/>
      <c r="E309" s="6"/>
      <c r="F309" s="6"/>
      <c r="G309" s="6"/>
    </row>
    <row r="310" spans="1:7" s="2" customFormat="1" x14ac:dyDescent="0.25">
      <c r="A310" s="53"/>
      <c r="B310" s="54"/>
      <c r="C310" s="54"/>
      <c r="E310" s="6"/>
      <c r="F310" s="6"/>
      <c r="G310" s="6"/>
    </row>
    <row r="311" spans="1:7" s="2" customFormat="1" x14ac:dyDescent="0.25">
      <c r="A311" s="53"/>
      <c r="B311" s="54"/>
      <c r="C311" s="54"/>
      <c r="E311" s="6"/>
      <c r="F311" s="6"/>
      <c r="G311" s="6"/>
    </row>
    <row r="312" spans="1:7" s="2" customFormat="1" x14ac:dyDescent="0.25">
      <c r="A312" s="53"/>
      <c r="B312" s="54"/>
      <c r="C312" s="54"/>
      <c r="E312" s="6"/>
      <c r="F312" s="6"/>
      <c r="G312" s="6"/>
    </row>
    <row r="313" spans="1:7" s="2" customFormat="1" x14ac:dyDescent="0.25">
      <c r="A313" s="53"/>
      <c r="B313" s="54"/>
      <c r="C313" s="54"/>
      <c r="E313" s="6"/>
      <c r="F313" s="6"/>
      <c r="G313" s="6"/>
    </row>
    <row r="314" spans="1:7" s="2" customFormat="1" x14ac:dyDescent="0.25">
      <c r="A314" s="53"/>
      <c r="B314" s="54"/>
      <c r="C314" s="54"/>
      <c r="E314" s="6"/>
      <c r="F314" s="6"/>
      <c r="G314" s="6"/>
    </row>
    <row r="315" spans="1:7" s="2" customFormat="1" x14ac:dyDescent="0.25">
      <c r="A315" s="53"/>
      <c r="B315" s="54"/>
      <c r="C315" s="54"/>
      <c r="E315" s="6"/>
      <c r="F315" s="6"/>
      <c r="G315" s="6"/>
    </row>
    <row r="316" spans="1:7" s="2" customFormat="1" x14ac:dyDescent="0.25">
      <c r="A316" s="53"/>
      <c r="B316" s="54"/>
      <c r="C316" s="54"/>
      <c r="E316" s="6"/>
      <c r="F316" s="6"/>
      <c r="G316" s="6"/>
    </row>
    <row r="317" spans="1:7" s="2" customFormat="1" x14ac:dyDescent="0.25">
      <c r="A317" s="53"/>
      <c r="B317" s="54"/>
      <c r="C317" s="54"/>
      <c r="E317" s="6"/>
      <c r="F317" s="6"/>
      <c r="G317" s="6"/>
    </row>
    <row r="318" spans="1:7" s="2" customFormat="1" x14ac:dyDescent="0.25">
      <c r="A318" s="53"/>
      <c r="B318" s="54"/>
      <c r="C318" s="54"/>
      <c r="E318" s="6"/>
      <c r="F318" s="6"/>
      <c r="G318" s="6"/>
    </row>
    <row r="319" spans="1:7" s="2" customFormat="1" x14ac:dyDescent="0.25">
      <c r="A319" s="53"/>
      <c r="B319" s="54"/>
      <c r="C319" s="54"/>
      <c r="E319" s="6"/>
      <c r="F319" s="6"/>
      <c r="G319" s="6"/>
    </row>
    <row r="320" spans="1:7" s="2" customFormat="1" x14ac:dyDescent="0.25">
      <c r="A320" s="53"/>
      <c r="B320" s="54"/>
      <c r="C320" s="54"/>
      <c r="E320" s="6"/>
      <c r="F320" s="6"/>
      <c r="G320" s="6"/>
    </row>
    <row r="321" spans="1:7" s="2" customFormat="1" x14ac:dyDescent="0.25">
      <c r="A321" s="53"/>
      <c r="B321" s="54"/>
      <c r="C321" s="54"/>
      <c r="E321" s="6"/>
      <c r="F321" s="6"/>
      <c r="G321" s="6"/>
    </row>
    <row r="322" spans="1:7" s="2" customFormat="1" x14ac:dyDescent="0.25">
      <c r="A322" s="53"/>
      <c r="B322" s="54"/>
      <c r="C322" s="54"/>
      <c r="E322" s="6"/>
      <c r="F322" s="6"/>
      <c r="G322" s="6"/>
    </row>
    <row r="323" spans="1:7" s="2" customFormat="1" x14ac:dyDescent="0.25">
      <c r="A323" s="53"/>
      <c r="B323" s="54"/>
      <c r="C323" s="54"/>
      <c r="E323" s="6"/>
      <c r="F323" s="6"/>
      <c r="G323" s="6"/>
    </row>
    <row r="324" spans="1:7" s="2" customFormat="1" x14ac:dyDescent="0.25">
      <c r="A324" s="53"/>
      <c r="B324" s="54"/>
      <c r="C324" s="54"/>
      <c r="E324" s="6"/>
      <c r="F324" s="6"/>
      <c r="G324" s="6"/>
    </row>
    <row r="325" spans="1:7" s="2" customFormat="1" x14ac:dyDescent="0.25">
      <c r="A325" s="53"/>
      <c r="B325" s="54"/>
      <c r="C325" s="54"/>
      <c r="E325" s="6"/>
      <c r="F325" s="6"/>
      <c r="G325" s="6"/>
    </row>
    <row r="326" spans="1:7" s="2" customFormat="1" x14ac:dyDescent="0.25">
      <c r="A326" s="53"/>
      <c r="B326" s="54"/>
      <c r="C326" s="54"/>
      <c r="E326" s="6"/>
      <c r="F326" s="6"/>
      <c r="G326" s="6"/>
    </row>
    <row r="327" spans="1:7" s="2" customFormat="1" x14ac:dyDescent="0.25">
      <c r="A327" s="53"/>
      <c r="B327" s="54"/>
      <c r="C327" s="54"/>
      <c r="E327" s="6"/>
      <c r="F327" s="6"/>
      <c r="G327" s="6"/>
    </row>
    <row r="328" spans="1:7" s="2" customFormat="1" x14ac:dyDescent="0.25">
      <c r="A328" s="53"/>
      <c r="B328" s="54"/>
      <c r="C328" s="54"/>
      <c r="E328" s="6"/>
      <c r="F328" s="6"/>
      <c r="G328" s="6"/>
    </row>
    <row r="329" spans="1:7" s="2" customFormat="1" x14ac:dyDescent="0.25">
      <c r="A329" s="53"/>
      <c r="B329" s="54"/>
      <c r="C329" s="54"/>
      <c r="E329" s="6"/>
      <c r="F329" s="6"/>
      <c r="G329" s="6"/>
    </row>
    <row r="330" spans="1:7" s="2" customFormat="1" x14ac:dyDescent="0.25">
      <c r="A330" s="53"/>
      <c r="B330" s="54"/>
      <c r="C330" s="54"/>
      <c r="E330" s="6"/>
      <c r="F330" s="6"/>
      <c r="G330" s="6"/>
    </row>
    <row r="331" spans="1:7" s="2" customFormat="1" x14ac:dyDescent="0.25">
      <c r="A331" s="53"/>
      <c r="B331" s="54"/>
      <c r="C331" s="54"/>
      <c r="E331" s="6"/>
      <c r="F331" s="6"/>
      <c r="G331" s="6"/>
    </row>
    <row r="332" spans="1:7" s="2" customFormat="1" x14ac:dyDescent="0.25">
      <c r="A332" s="53"/>
      <c r="B332" s="54"/>
      <c r="C332" s="54"/>
      <c r="E332" s="6"/>
      <c r="F332" s="6"/>
      <c r="G332" s="6"/>
    </row>
    <row r="333" spans="1:7" s="2" customFormat="1" x14ac:dyDescent="0.25">
      <c r="A333" s="53"/>
      <c r="B333" s="54"/>
      <c r="C333" s="54"/>
      <c r="E333" s="6"/>
      <c r="F333" s="6"/>
      <c r="G333" s="6"/>
    </row>
    <row r="334" spans="1:7" s="2" customFormat="1" x14ac:dyDescent="0.25">
      <c r="A334" s="53"/>
      <c r="B334" s="54"/>
      <c r="C334" s="54"/>
      <c r="E334" s="6"/>
      <c r="F334" s="6"/>
      <c r="G334" s="6"/>
    </row>
    <row r="335" spans="1:7" s="2" customFormat="1" x14ac:dyDescent="0.25">
      <c r="A335" s="53"/>
      <c r="B335" s="54"/>
      <c r="C335" s="54"/>
      <c r="E335" s="6"/>
      <c r="F335" s="6"/>
      <c r="G335" s="6"/>
    </row>
    <row r="336" spans="1:7" s="2" customFormat="1" x14ac:dyDescent="0.25">
      <c r="A336" s="53"/>
      <c r="B336" s="54"/>
      <c r="C336" s="54"/>
      <c r="E336" s="6"/>
      <c r="F336" s="6"/>
      <c r="G336" s="6"/>
    </row>
    <row r="337" spans="1:7" s="2" customFormat="1" x14ac:dyDescent="0.25">
      <c r="A337" s="53"/>
      <c r="B337" s="54"/>
      <c r="C337" s="54"/>
      <c r="E337" s="6"/>
      <c r="F337" s="6"/>
      <c r="G337" s="6"/>
    </row>
    <row r="338" spans="1:7" s="2" customFormat="1" x14ac:dyDescent="0.25">
      <c r="A338" s="53"/>
      <c r="B338" s="54"/>
      <c r="C338" s="54"/>
      <c r="E338" s="6"/>
      <c r="F338" s="6"/>
      <c r="G338" s="6"/>
    </row>
    <row r="339" spans="1:7" s="2" customFormat="1" x14ac:dyDescent="0.25">
      <c r="A339" s="53"/>
      <c r="B339" s="54"/>
      <c r="C339" s="54"/>
      <c r="E339" s="6"/>
      <c r="F339" s="6"/>
      <c r="G339" s="6"/>
    </row>
    <row r="340" spans="1:7" s="2" customFormat="1" x14ac:dyDescent="0.25">
      <c r="A340" s="53"/>
      <c r="B340" s="54"/>
      <c r="C340" s="54"/>
      <c r="E340" s="6"/>
      <c r="F340" s="6"/>
      <c r="G340" s="6"/>
    </row>
    <row r="341" spans="1:7" s="2" customFormat="1" x14ac:dyDescent="0.25">
      <c r="A341" s="53"/>
      <c r="B341" s="54"/>
      <c r="C341" s="54"/>
      <c r="E341" s="6"/>
      <c r="F341" s="6"/>
      <c r="G341" s="6"/>
    </row>
    <row r="342" spans="1:7" s="2" customFormat="1" x14ac:dyDescent="0.25">
      <c r="A342" s="53"/>
      <c r="B342" s="54"/>
      <c r="C342" s="54"/>
      <c r="E342" s="6"/>
      <c r="F342" s="6"/>
      <c r="G342" s="6"/>
    </row>
    <row r="343" spans="1:7" s="2" customFormat="1" x14ac:dyDescent="0.25">
      <c r="A343" s="53"/>
      <c r="B343" s="54"/>
      <c r="C343" s="54"/>
      <c r="E343" s="6"/>
      <c r="F343" s="6"/>
      <c r="G343" s="6"/>
    </row>
    <row r="344" spans="1:7" s="2" customFormat="1" x14ac:dyDescent="0.25">
      <c r="A344" s="53"/>
      <c r="B344" s="54"/>
      <c r="C344" s="54"/>
      <c r="E344" s="6"/>
      <c r="F344" s="6"/>
      <c r="G344" s="6"/>
    </row>
    <row r="345" spans="1:7" s="2" customFormat="1" x14ac:dyDescent="0.25">
      <c r="A345" s="53"/>
      <c r="B345" s="54"/>
      <c r="C345" s="54"/>
      <c r="E345" s="6"/>
      <c r="F345" s="6"/>
      <c r="G345" s="6"/>
    </row>
    <row r="346" spans="1:7" s="2" customFormat="1" x14ac:dyDescent="0.25">
      <c r="A346" s="53"/>
      <c r="B346" s="54"/>
      <c r="C346" s="54"/>
      <c r="E346" s="6"/>
      <c r="F346" s="6"/>
      <c r="G346" s="6"/>
    </row>
    <row r="347" spans="1:7" s="2" customFormat="1" x14ac:dyDescent="0.25">
      <c r="A347" s="53"/>
      <c r="B347" s="54"/>
      <c r="C347" s="54"/>
      <c r="E347" s="6"/>
      <c r="F347" s="6"/>
      <c r="G347" s="6"/>
    </row>
    <row r="348" spans="1:7" s="2" customFormat="1" x14ac:dyDescent="0.25">
      <c r="A348" s="53"/>
      <c r="B348" s="54"/>
      <c r="C348" s="54"/>
      <c r="E348" s="6"/>
      <c r="F348" s="6"/>
      <c r="G348" s="6"/>
    </row>
    <row r="349" spans="1:7" s="2" customFormat="1" x14ac:dyDescent="0.25">
      <c r="A349" s="53"/>
      <c r="B349" s="54"/>
      <c r="C349" s="54"/>
      <c r="E349" s="6"/>
      <c r="F349" s="6"/>
      <c r="G349" s="6"/>
    </row>
    <row r="350" spans="1:7" s="2" customFormat="1" x14ac:dyDescent="0.25">
      <c r="A350" s="53"/>
      <c r="B350" s="54"/>
      <c r="C350" s="54"/>
      <c r="E350" s="6"/>
      <c r="F350" s="6"/>
      <c r="G350" s="6"/>
    </row>
    <row r="351" spans="1:7" s="2" customFormat="1" x14ac:dyDescent="0.25">
      <c r="A351" s="53"/>
      <c r="B351" s="54"/>
      <c r="C351" s="54"/>
      <c r="E351" s="6"/>
      <c r="F351" s="6"/>
      <c r="G351" s="6"/>
    </row>
    <row r="352" spans="1:7" s="2" customFormat="1" x14ac:dyDescent="0.25">
      <c r="A352" s="53"/>
      <c r="B352" s="54"/>
      <c r="C352" s="54"/>
      <c r="E352" s="6"/>
      <c r="F352" s="6"/>
      <c r="G352" s="6"/>
    </row>
    <row r="353" spans="1:7" s="2" customFormat="1" x14ac:dyDescent="0.25">
      <c r="A353" s="53"/>
      <c r="B353" s="54"/>
      <c r="C353" s="54"/>
      <c r="E353" s="6"/>
      <c r="F353" s="6"/>
      <c r="G353" s="6"/>
    </row>
    <row r="354" spans="1:7" s="2" customFormat="1" x14ac:dyDescent="0.25">
      <c r="A354" s="53"/>
      <c r="B354" s="54"/>
      <c r="C354" s="54"/>
      <c r="E354" s="6"/>
      <c r="F354" s="6"/>
      <c r="G354" s="6"/>
    </row>
    <row r="355" spans="1:7" s="2" customFormat="1" x14ac:dyDescent="0.25">
      <c r="A355" s="53"/>
      <c r="B355" s="54"/>
      <c r="C355" s="54"/>
      <c r="E355" s="6"/>
      <c r="F355" s="6"/>
      <c r="G355" s="6"/>
    </row>
    <row r="356" spans="1:7" s="2" customFormat="1" x14ac:dyDescent="0.25">
      <c r="A356" s="53"/>
      <c r="B356" s="54"/>
      <c r="C356" s="54"/>
      <c r="E356" s="6"/>
      <c r="F356" s="6"/>
      <c r="G356" s="6"/>
    </row>
    <row r="357" spans="1:7" s="2" customFormat="1" x14ac:dyDescent="0.25">
      <c r="A357" s="53"/>
      <c r="B357" s="54"/>
      <c r="C357" s="54"/>
      <c r="E357" s="6"/>
      <c r="F357" s="6"/>
      <c r="G357" s="6"/>
    </row>
    <row r="358" spans="1:7" s="2" customFormat="1" x14ac:dyDescent="0.25">
      <c r="A358" s="53"/>
      <c r="B358" s="54"/>
      <c r="C358" s="54"/>
      <c r="E358" s="6"/>
      <c r="F358" s="6"/>
      <c r="G358" s="6"/>
    </row>
    <row r="359" spans="1:7" s="2" customFormat="1" x14ac:dyDescent="0.25">
      <c r="A359" s="53"/>
      <c r="B359" s="54"/>
      <c r="C359" s="54"/>
      <c r="E359" s="6"/>
      <c r="F359" s="6"/>
      <c r="G359" s="6"/>
    </row>
    <row r="360" spans="1:7" s="2" customFormat="1" x14ac:dyDescent="0.25">
      <c r="A360" s="53"/>
      <c r="B360" s="54"/>
      <c r="C360" s="54"/>
      <c r="E360" s="6"/>
      <c r="F360" s="6"/>
      <c r="G360" s="6"/>
    </row>
    <row r="361" spans="1:7" s="2" customFormat="1" x14ac:dyDescent="0.25">
      <c r="A361" s="53"/>
      <c r="B361" s="54"/>
      <c r="C361" s="54"/>
      <c r="E361" s="6"/>
      <c r="F361" s="6"/>
      <c r="G361" s="6"/>
    </row>
    <row r="362" spans="1:7" s="2" customFormat="1" x14ac:dyDescent="0.25">
      <c r="A362" s="53"/>
      <c r="B362" s="54"/>
      <c r="C362" s="54"/>
      <c r="E362" s="6"/>
      <c r="F362" s="6"/>
      <c r="G362" s="6"/>
    </row>
    <row r="363" spans="1:7" s="2" customFormat="1" x14ac:dyDescent="0.25">
      <c r="A363" s="53"/>
      <c r="B363" s="54"/>
      <c r="C363" s="54"/>
      <c r="E363" s="6"/>
      <c r="F363" s="6"/>
      <c r="G363" s="6"/>
    </row>
    <row r="364" spans="1:7" s="2" customFormat="1" x14ac:dyDescent="0.25">
      <c r="A364" s="53"/>
      <c r="B364" s="54"/>
      <c r="C364" s="54"/>
      <c r="E364" s="6"/>
      <c r="F364" s="6"/>
      <c r="G364" s="6"/>
    </row>
    <row r="365" spans="1:7" s="2" customFormat="1" x14ac:dyDescent="0.25">
      <c r="A365" s="53"/>
      <c r="B365" s="54"/>
      <c r="C365" s="54"/>
      <c r="E365" s="6"/>
      <c r="F365" s="6"/>
      <c r="G365" s="6"/>
    </row>
    <row r="366" spans="1:7" s="2" customFormat="1" x14ac:dyDescent="0.25">
      <c r="A366" s="53"/>
      <c r="B366" s="54"/>
      <c r="C366" s="54"/>
      <c r="E366" s="6"/>
      <c r="F366" s="6"/>
      <c r="G366" s="6"/>
    </row>
    <row r="367" spans="1:7" s="2" customFormat="1" x14ac:dyDescent="0.25">
      <c r="A367" s="53"/>
      <c r="B367" s="54"/>
      <c r="C367" s="54"/>
      <c r="E367" s="6"/>
      <c r="F367" s="6"/>
      <c r="G367" s="6"/>
    </row>
    <row r="368" spans="1:7" s="2" customFormat="1" x14ac:dyDescent="0.25">
      <c r="A368" s="53"/>
      <c r="B368" s="54"/>
      <c r="C368" s="54"/>
      <c r="E368" s="6"/>
      <c r="F368" s="6"/>
      <c r="G368" s="6"/>
    </row>
    <row r="369" spans="1:7" s="2" customFormat="1" x14ac:dyDescent="0.25">
      <c r="A369" s="53"/>
      <c r="B369" s="54"/>
      <c r="C369" s="54"/>
      <c r="E369" s="6"/>
      <c r="F369" s="6"/>
      <c r="G369" s="6"/>
    </row>
    <row r="370" spans="1:7" s="2" customFormat="1" x14ac:dyDescent="0.25">
      <c r="A370" s="53"/>
      <c r="B370" s="54"/>
      <c r="C370" s="54"/>
      <c r="E370" s="6"/>
      <c r="F370" s="6"/>
      <c r="G370" s="6"/>
    </row>
    <row r="371" spans="1:7" s="2" customFormat="1" x14ac:dyDescent="0.25">
      <c r="A371" s="53"/>
      <c r="B371" s="54"/>
      <c r="C371" s="54"/>
      <c r="E371" s="6"/>
      <c r="F371" s="6"/>
      <c r="G371" s="6"/>
    </row>
    <row r="372" spans="1:7" s="2" customFormat="1" x14ac:dyDescent="0.25">
      <c r="A372" s="53"/>
      <c r="B372" s="54"/>
      <c r="C372" s="54"/>
      <c r="E372" s="6"/>
      <c r="F372" s="6"/>
      <c r="G372" s="6"/>
    </row>
    <row r="373" spans="1:7" s="2" customFormat="1" x14ac:dyDescent="0.25">
      <c r="A373" s="53"/>
      <c r="B373" s="54"/>
      <c r="C373" s="54"/>
      <c r="E373" s="6"/>
      <c r="F373" s="6"/>
      <c r="G373" s="6"/>
    </row>
    <row r="374" spans="1:7" s="2" customFormat="1" x14ac:dyDescent="0.25">
      <c r="A374" s="53"/>
      <c r="B374" s="54"/>
      <c r="C374" s="54"/>
      <c r="E374" s="6"/>
      <c r="F374" s="6"/>
      <c r="G374" s="6"/>
    </row>
    <row r="375" spans="1:7" s="2" customFormat="1" x14ac:dyDescent="0.25">
      <c r="A375" s="53"/>
      <c r="B375" s="54"/>
      <c r="C375" s="54"/>
      <c r="E375" s="6"/>
      <c r="F375" s="6"/>
      <c r="G375" s="6"/>
    </row>
    <row r="376" spans="1:7" s="2" customFormat="1" x14ac:dyDescent="0.25">
      <c r="A376" s="53"/>
      <c r="B376" s="54"/>
      <c r="C376" s="54"/>
      <c r="E376" s="6"/>
      <c r="F376" s="6"/>
      <c r="G376" s="6"/>
    </row>
    <row r="377" spans="1:7" s="2" customFormat="1" x14ac:dyDescent="0.25">
      <c r="A377" s="53"/>
      <c r="B377" s="54"/>
      <c r="C377" s="54"/>
      <c r="E377" s="6"/>
      <c r="F377" s="6"/>
      <c r="G377" s="6"/>
    </row>
    <row r="378" spans="1:7" s="2" customFormat="1" x14ac:dyDescent="0.25">
      <c r="A378" s="53"/>
      <c r="B378" s="54"/>
      <c r="C378" s="54"/>
      <c r="E378" s="6"/>
      <c r="F378" s="6"/>
      <c r="G378" s="6"/>
    </row>
    <row r="379" spans="1:7" s="2" customFormat="1" x14ac:dyDescent="0.25">
      <c r="A379" s="53"/>
      <c r="B379" s="54"/>
      <c r="C379" s="54"/>
      <c r="E379" s="6"/>
      <c r="F379" s="6"/>
      <c r="G379" s="6"/>
    </row>
    <row r="380" spans="1:7" s="2" customFormat="1" x14ac:dyDescent="0.25">
      <c r="A380" s="53"/>
      <c r="B380" s="54"/>
      <c r="C380" s="54"/>
      <c r="E380" s="6"/>
      <c r="F380" s="6"/>
      <c r="G380" s="6"/>
    </row>
    <row r="381" spans="1:7" s="2" customFormat="1" x14ac:dyDescent="0.25">
      <c r="A381" s="53"/>
      <c r="B381" s="54"/>
      <c r="C381" s="54"/>
      <c r="E381" s="6"/>
      <c r="F381" s="6"/>
      <c r="G381" s="6"/>
    </row>
    <row r="382" spans="1:7" s="2" customFormat="1" x14ac:dyDescent="0.25">
      <c r="A382" s="53"/>
      <c r="B382" s="54"/>
      <c r="C382" s="54"/>
      <c r="E382" s="6"/>
      <c r="F382" s="6"/>
      <c r="G382" s="6"/>
    </row>
    <row r="383" spans="1:7" s="2" customFormat="1" x14ac:dyDescent="0.25">
      <c r="A383" s="53"/>
      <c r="B383" s="54"/>
      <c r="C383" s="54"/>
      <c r="E383" s="6"/>
      <c r="F383" s="6"/>
      <c r="G383" s="6"/>
    </row>
    <row r="384" spans="1:7" s="2" customFormat="1" x14ac:dyDescent="0.25">
      <c r="A384" s="53"/>
      <c r="B384" s="54"/>
      <c r="C384" s="54"/>
      <c r="E384" s="6"/>
      <c r="F384" s="6"/>
      <c r="G384" s="6"/>
    </row>
    <row r="385" spans="1:7" s="2" customFormat="1" x14ac:dyDescent="0.25">
      <c r="A385" s="53"/>
      <c r="B385" s="54"/>
      <c r="C385" s="54"/>
      <c r="E385" s="6"/>
      <c r="F385" s="6"/>
      <c r="G385" s="6"/>
    </row>
    <row r="386" spans="1:7" s="2" customFormat="1" x14ac:dyDescent="0.25">
      <c r="A386" s="53"/>
      <c r="B386" s="54"/>
      <c r="C386" s="54"/>
      <c r="E386" s="6"/>
      <c r="F386" s="6"/>
      <c r="G386" s="6"/>
    </row>
    <row r="387" spans="1:7" s="2" customFormat="1" x14ac:dyDescent="0.25">
      <c r="A387" s="53"/>
      <c r="B387" s="54"/>
      <c r="C387" s="54"/>
      <c r="E387" s="6"/>
      <c r="F387" s="6"/>
      <c r="G387" s="6"/>
    </row>
    <row r="388" spans="1:7" s="2" customFormat="1" x14ac:dyDescent="0.25">
      <c r="A388" s="53"/>
      <c r="B388" s="54"/>
      <c r="C388" s="54"/>
      <c r="E388" s="6"/>
      <c r="F388" s="6"/>
      <c r="G388" s="6"/>
    </row>
    <row r="389" spans="1:7" s="2" customFormat="1" x14ac:dyDescent="0.25">
      <c r="A389" s="53"/>
      <c r="B389" s="54"/>
      <c r="C389" s="54"/>
      <c r="E389" s="6"/>
      <c r="F389" s="6"/>
      <c r="G389" s="6"/>
    </row>
    <row r="390" spans="1:7" s="2" customFormat="1" x14ac:dyDescent="0.25">
      <c r="A390" s="53"/>
      <c r="B390" s="54"/>
      <c r="C390" s="54"/>
      <c r="E390" s="6"/>
      <c r="F390" s="6"/>
      <c r="G390" s="6"/>
    </row>
    <row r="391" spans="1:7" s="2" customFormat="1" x14ac:dyDescent="0.25">
      <c r="A391" s="53"/>
      <c r="B391" s="54"/>
      <c r="C391" s="54"/>
      <c r="E391" s="6"/>
      <c r="F391" s="6"/>
      <c r="G391" s="6"/>
    </row>
    <row r="392" spans="1:7" s="2" customFormat="1" x14ac:dyDescent="0.25">
      <c r="A392" s="53"/>
      <c r="B392" s="54"/>
      <c r="C392" s="54"/>
      <c r="E392" s="6"/>
      <c r="F392" s="6"/>
      <c r="G392" s="6"/>
    </row>
    <row r="393" spans="1:7" s="2" customFormat="1" x14ac:dyDescent="0.25">
      <c r="A393" s="53"/>
      <c r="B393" s="54"/>
      <c r="C393" s="54"/>
      <c r="E393" s="6"/>
      <c r="F393" s="6"/>
      <c r="G393" s="6"/>
    </row>
    <row r="394" spans="1:7" s="2" customFormat="1" x14ac:dyDescent="0.25">
      <c r="A394" s="53"/>
      <c r="B394" s="54"/>
      <c r="C394" s="54"/>
      <c r="E394" s="6"/>
      <c r="F394" s="6"/>
      <c r="G394" s="6"/>
    </row>
    <row r="395" spans="1:7" s="2" customFormat="1" x14ac:dyDescent="0.25">
      <c r="A395" s="53"/>
      <c r="B395" s="54"/>
      <c r="C395" s="54"/>
      <c r="E395" s="6"/>
      <c r="F395" s="6"/>
      <c r="G395" s="6"/>
    </row>
    <row r="396" spans="1:7" s="2" customFormat="1" x14ac:dyDescent="0.25">
      <c r="A396" s="53"/>
      <c r="B396" s="54"/>
      <c r="C396" s="54"/>
      <c r="E396" s="6"/>
      <c r="F396" s="6"/>
      <c r="G396" s="6"/>
    </row>
    <row r="397" spans="1:7" s="2" customFormat="1" x14ac:dyDescent="0.25">
      <c r="A397" s="53"/>
      <c r="B397" s="54"/>
      <c r="C397" s="54"/>
      <c r="E397" s="6"/>
      <c r="F397" s="6"/>
      <c r="G397" s="6"/>
    </row>
    <row r="398" spans="1:7" s="2" customFormat="1" x14ac:dyDescent="0.25">
      <c r="A398" s="53"/>
      <c r="B398" s="54"/>
      <c r="C398" s="54"/>
      <c r="E398" s="6"/>
      <c r="F398" s="6"/>
      <c r="G398" s="6"/>
    </row>
    <row r="399" spans="1:7" s="2" customFormat="1" x14ac:dyDescent="0.25">
      <c r="A399" s="53"/>
      <c r="B399" s="54"/>
      <c r="C399" s="54"/>
      <c r="E399" s="6"/>
      <c r="F399" s="6"/>
      <c r="G399" s="6"/>
    </row>
    <row r="400" spans="1:7" s="2" customFormat="1" x14ac:dyDescent="0.25">
      <c r="A400" s="53"/>
      <c r="B400" s="54"/>
      <c r="C400" s="54"/>
      <c r="E400" s="6"/>
      <c r="F400" s="6"/>
      <c r="G400" s="6"/>
    </row>
    <row r="401" spans="1:7" s="2" customFormat="1" x14ac:dyDescent="0.25">
      <c r="A401" s="53"/>
      <c r="B401" s="54"/>
      <c r="C401" s="54"/>
      <c r="E401" s="6"/>
      <c r="F401" s="6"/>
      <c r="G401" s="6"/>
    </row>
    <row r="402" spans="1:7" s="2" customFormat="1" x14ac:dyDescent="0.25">
      <c r="A402" s="53"/>
      <c r="B402" s="54"/>
      <c r="C402" s="54"/>
      <c r="E402" s="6"/>
      <c r="F402" s="6"/>
      <c r="G402" s="6"/>
    </row>
    <row r="403" spans="1:7" s="2" customFormat="1" x14ac:dyDescent="0.25">
      <c r="A403" s="53"/>
      <c r="B403" s="54"/>
      <c r="C403" s="54"/>
      <c r="E403" s="6"/>
      <c r="F403" s="6"/>
      <c r="G403" s="6"/>
    </row>
    <row r="404" spans="1:7" s="2" customFormat="1" x14ac:dyDescent="0.25">
      <c r="A404" s="53"/>
      <c r="B404" s="54"/>
      <c r="C404" s="54"/>
      <c r="E404" s="6"/>
      <c r="F404" s="6"/>
      <c r="G404" s="6"/>
    </row>
    <row r="405" spans="1:7" s="2" customFormat="1" x14ac:dyDescent="0.25">
      <c r="A405" s="53"/>
      <c r="B405" s="54"/>
      <c r="C405" s="54"/>
      <c r="E405" s="6"/>
      <c r="F405" s="6"/>
      <c r="G405" s="6"/>
    </row>
    <row r="406" spans="1:7" s="2" customFormat="1" x14ac:dyDescent="0.25">
      <c r="A406" s="53"/>
      <c r="B406" s="54"/>
      <c r="C406" s="54"/>
      <c r="E406" s="6"/>
      <c r="F406" s="6"/>
      <c r="G406" s="6"/>
    </row>
    <row r="407" spans="1:7" s="2" customFormat="1" x14ac:dyDescent="0.25">
      <c r="A407" s="53"/>
      <c r="B407" s="54"/>
      <c r="C407" s="54"/>
      <c r="E407" s="6"/>
      <c r="F407" s="6"/>
      <c r="G407" s="6"/>
    </row>
    <row r="408" spans="1:7" s="2" customFormat="1" x14ac:dyDescent="0.25">
      <c r="A408" s="53"/>
      <c r="B408" s="54"/>
      <c r="C408" s="54"/>
      <c r="E408" s="6"/>
      <c r="F408" s="6"/>
      <c r="G408" s="6"/>
    </row>
    <row r="409" spans="1:7" s="2" customFormat="1" x14ac:dyDescent="0.25">
      <c r="A409" s="53"/>
      <c r="B409" s="54"/>
      <c r="C409" s="54"/>
      <c r="E409" s="6"/>
      <c r="F409" s="6"/>
      <c r="G409" s="6"/>
    </row>
    <row r="410" spans="1:7" s="2" customFormat="1" x14ac:dyDescent="0.25">
      <c r="A410" s="53"/>
      <c r="B410" s="54"/>
      <c r="C410" s="54"/>
      <c r="E410" s="6"/>
      <c r="F410" s="6"/>
      <c r="G410" s="6"/>
    </row>
    <row r="411" spans="1:7" s="2" customFormat="1" x14ac:dyDescent="0.25">
      <c r="A411" s="53"/>
      <c r="B411" s="54"/>
      <c r="C411" s="54"/>
      <c r="E411" s="6"/>
      <c r="F411" s="6"/>
      <c r="G411" s="6"/>
    </row>
    <row r="412" spans="1:7" s="2" customFormat="1" x14ac:dyDescent="0.25">
      <c r="A412" s="53"/>
      <c r="B412" s="54"/>
      <c r="C412" s="54"/>
      <c r="E412" s="6"/>
      <c r="F412" s="6"/>
      <c r="G412" s="6"/>
    </row>
    <row r="413" spans="1:7" s="2" customFormat="1" x14ac:dyDescent="0.25">
      <c r="A413" s="53"/>
      <c r="B413" s="54"/>
      <c r="C413" s="54"/>
      <c r="E413" s="6"/>
      <c r="F413" s="6"/>
      <c r="G413" s="6"/>
    </row>
    <row r="414" spans="1:7" s="2" customFormat="1" x14ac:dyDescent="0.25">
      <c r="A414" s="53"/>
      <c r="B414" s="54"/>
      <c r="C414" s="54"/>
      <c r="E414" s="6"/>
      <c r="F414" s="6"/>
      <c r="G414" s="6"/>
    </row>
    <row r="415" spans="1:7" s="2" customFormat="1" x14ac:dyDescent="0.25">
      <c r="A415" s="53"/>
      <c r="B415" s="54"/>
      <c r="C415" s="54"/>
      <c r="E415" s="6"/>
      <c r="F415" s="6"/>
      <c r="G415" s="6"/>
    </row>
    <row r="416" spans="1:7" s="2" customFormat="1" x14ac:dyDescent="0.25">
      <c r="A416" s="53"/>
      <c r="B416" s="54"/>
      <c r="C416" s="54"/>
      <c r="E416" s="6"/>
      <c r="F416" s="6"/>
      <c r="G416" s="6"/>
    </row>
    <row r="417" spans="1:7" s="2" customFormat="1" x14ac:dyDescent="0.25">
      <c r="A417" s="53"/>
      <c r="B417" s="54"/>
      <c r="C417" s="54"/>
      <c r="E417" s="6"/>
      <c r="F417" s="6"/>
      <c r="G417" s="6"/>
    </row>
    <row r="418" spans="1:7" s="2" customFormat="1" x14ac:dyDescent="0.25">
      <c r="A418" s="53"/>
      <c r="B418" s="54"/>
      <c r="C418" s="54"/>
      <c r="E418" s="6"/>
      <c r="F418" s="6"/>
      <c r="G418" s="6"/>
    </row>
    <row r="419" spans="1:7" s="2" customFormat="1" x14ac:dyDescent="0.25">
      <c r="A419" s="53"/>
      <c r="B419" s="54"/>
      <c r="C419" s="54"/>
      <c r="E419" s="6"/>
      <c r="F419" s="6"/>
      <c r="G419" s="6"/>
    </row>
    <row r="420" spans="1:7" s="2" customFormat="1" x14ac:dyDescent="0.25">
      <c r="A420" s="53"/>
      <c r="B420" s="54"/>
      <c r="C420" s="54"/>
      <c r="E420" s="6"/>
      <c r="F420" s="6"/>
      <c r="G420" s="6"/>
    </row>
    <row r="421" spans="1:7" s="2" customFormat="1" x14ac:dyDescent="0.25">
      <c r="A421" s="53"/>
      <c r="B421" s="54"/>
      <c r="C421" s="54"/>
      <c r="E421" s="6"/>
      <c r="F421" s="6"/>
      <c r="G421" s="6"/>
    </row>
    <row r="422" spans="1:7" s="2" customFormat="1" x14ac:dyDescent="0.25">
      <c r="A422" s="53"/>
      <c r="B422" s="54"/>
      <c r="C422" s="54"/>
      <c r="E422" s="6"/>
      <c r="F422" s="6"/>
      <c r="G422" s="6"/>
    </row>
    <row r="423" spans="1:7" s="2" customFormat="1" x14ac:dyDescent="0.25">
      <c r="A423" s="53"/>
      <c r="B423" s="54"/>
      <c r="C423" s="54"/>
      <c r="E423" s="6"/>
      <c r="F423" s="6"/>
      <c r="G423" s="6"/>
    </row>
    <row r="424" spans="1:7" s="2" customFormat="1" x14ac:dyDescent="0.25">
      <c r="A424" s="53"/>
      <c r="B424" s="54"/>
      <c r="C424" s="54"/>
      <c r="E424" s="6"/>
      <c r="F424" s="6"/>
      <c r="G424" s="6"/>
    </row>
    <row r="425" spans="1:7" s="2" customFormat="1" x14ac:dyDescent="0.25">
      <c r="A425" s="53"/>
      <c r="B425" s="54"/>
      <c r="C425" s="54"/>
      <c r="E425" s="6"/>
      <c r="F425" s="6"/>
      <c r="G425" s="6"/>
    </row>
    <row r="426" spans="1:7" s="2" customFormat="1" x14ac:dyDescent="0.25">
      <c r="A426" s="53"/>
      <c r="B426" s="54"/>
      <c r="C426" s="54"/>
      <c r="E426" s="6"/>
      <c r="F426" s="6"/>
      <c r="G426" s="6"/>
    </row>
    <row r="427" spans="1:7" s="2" customFormat="1" x14ac:dyDescent="0.25">
      <c r="A427" s="53"/>
      <c r="B427" s="54"/>
      <c r="C427" s="54"/>
      <c r="E427" s="6"/>
      <c r="F427" s="6"/>
      <c r="G427" s="6"/>
    </row>
    <row r="428" spans="1:7" s="2" customFormat="1" x14ac:dyDescent="0.25">
      <c r="A428" s="53"/>
      <c r="B428" s="54"/>
      <c r="C428" s="54"/>
      <c r="E428" s="6"/>
      <c r="F428" s="6"/>
      <c r="G428" s="6"/>
    </row>
    <row r="429" spans="1:7" s="2" customFormat="1" x14ac:dyDescent="0.25">
      <c r="A429" s="53"/>
      <c r="B429" s="54"/>
      <c r="C429" s="54"/>
      <c r="E429" s="6"/>
      <c r="F429" s="6"/>
      <c r="G429" s="6"/>
    </row>
    <row r="430" spans="1:7" s="2" customFormat="1" x14ac:dyDescent="0.25">
      <c r="A430" s="53"/>
      <c r="B430" s="54"/>
      <c r="C430" s="54"/>
      <c r="E430" s="6"/>
      <c r="F430" s="6"/>
      <c r="G430" s="6"/>
    </row>
    <row r="431" spans="1:7" s="2" customFormat="1" x14ac:dyDescent="0.25">
      <c r="A431" s="53"/>
      <c r="B431" s="54"/>
      <c r="C431" s="54"/>
      <c r="E431" s="6"/>
      <c r="F431" s="6"/>
      <c r="G431" s="6"/>
    </row>
    <row r="432" spans="1:7" s="2" customFormat="1" x14ac:dyDescent="0.25">
      <c r="A432" s="53"/>
      <c r="B432" s="54"/>
      <c r="C432" s="54"/>
      <c r="E432" s="6"/>
      <c r="F432" s="6"/>
      <c r="G432" s="6"/>
    </row>
    <row r="433" spans="1:7" s="2" customFormat="1" x14ac:dyDescent="0.25">
      <c r="A433" s="53"/>
      <c r="B433" s="54"/>
      <c r="C433" s="54"/>
      <c r="E433" s="6"/>
      <c r="F433" s="6"/>
      <c r="G433" s="6"/>
    </row>
    <row r="434" spans="1:7" s="2" customFormat="1" x14ac:dyDescent="0.25">
      <c r="A434" s="53"/>
      <c r="B434" s="54"/>
      <c r="C434" s="54"/>
      <c r="E434" s="6"/>
      <c r="F434" s="6"/>
      <c r="G434" s="6"/>
    </row>
    <row r="435" spans="1:7" s="2" customFormat="1" x14ac:dyDescent="0.25">
      <c r="A435" s="53"/>
      <c r="B435" s="54"/>
      <c r="C435" s="54"/>
      <c r="E435" s="6"/>
      <c r="F435" s="6"/>
      <c r="G435" s="6"/>
    </row>
    <row r="436" spans="1:7" s="2" customFormat="1" x14ac:dyDescent="0.25">
      <c r="A436" s="53"/>
      <c r="B436" s="54"/>
      <c r="C436" s="54"/>
      <c r="E436" s="6"/>
      <c r="F436" s="6"/>
      <c r="G436" s="6"/>
    </row>
    <row r="437" spans="1:7" s="2" customFormat="1" x14ac:dyDescent="0.25">
      <c r="A437" s="53"/>
      <c r="B437" s="54"/>
      <c r="C437" s="54"/>
      <c r="E437" s="6"/>
      <c r="F437" s="6"/>
      <c r="G437" s="6"/>
    </row>
    <row r="438" spans="1:7" s="2" customFormat="1" x14ac:dyDescent="0.25">
      <c r="A438" s="53"/>
      <c r="B438" s="54"/>
      <c r="C438" s="54"/>
      <c r="E438" s="6"/>
      <c r="F438" s="6"/>
      <c r="G438" s="6"/>
    </row>
    <row r="439" spans="1:7" s="2" customFormat="1" x14ac:dyDescent="0.25">
      <c r="A439" s="53"/>
      <c r="B439" s="54"/>
      <c r="C439" s="54"/>
      <c r="E439" s="6"/>
      <c r="F439" s="6"/>
      <c r="G439" s="6"/>
    </row>
    <row r="440" spans="1:7" s="2" customFormat="1" x14ac:dyDescent="0.25">
      <c r="A440" s="53"/>
      <c r="B440" s="54"/>
      <c r="C440" s="54"/>
      <c r="E440" s="6"/>
      <c r="F440" s="6"/>
      <c r="G440" s="6"/>
    </row>
    <row r="441" spans="1:7" s="2" customFormat="1" x14ac:dyDescent="0.25">
      <c r="A441" s="53"/>
      <c r="B441" s="54"/>
      <c r="C441" s="54"/>
      <c r="E441" s="6"/>
      <c r="F441" s="6"/>
      <c r="G441" s="6"/>
    </row>
    <row r="442" spans="1:7" s="2" customFormat="1" x14ac:dyDescent="0.25">
      <c r="A442" s="53"/>
      <c r="B442" s="54"/>
      <c r="C442" s="54"/>
      <c r="E442" s="6"/>
      <c r="F442" s="6"/>
      <c r="G442" s="6"/>
    </row>
    <row r="443" spans="1:7" s="2" customFormat="1" x14ac:dyDescent="0.25">
      <c r="A443" s="53"/>
      <c r="B443" s="54"/>
      <c r="C443" s="54"/>
      <c r="E443" s="6"/>
      <c r="F443" s="6"/>
      <c r="G443" s="6"/>
    </row>
    <row r="444" spans="1:7" s="2" customFormat="1" x14ac:dyDescent="0.25">
      <c r="A444" s="53"/>
      <c r="B444" s="54"/>
      <c r="C444" s="54"/>
      <c r="E444" s="6"/>
      <c r="F444" s="6"/>
      <c r="G444" s="6"/>
    </row>
    <row r="445" spans="1:7" s="2" customFormat="1" x14ac:dyDescent="0.25">
      <c r="A445" s="53"/>
      <c r="B445" s="54"/>
      <c r="C445" s="54"/>
      <c r="E445" s="6"/>
      <c r="F445" s="6"/>
      <c r="G445" s="6"/>
    </row>
    <row r="446" spans="1:7" s="2" customFormat="1" x14ac:dyDescent="0.25">
      <c r="A446" s="53"/>
      <c r="B446" s="54"/>
      <c r="C446" s="54"/>
      <c r="E446" s="6"/>
      <c r="F446" s="6"/>
      <c r="G446" s="6"/>
    </row>
    <row r="447" spans="1:7" s="2" customFormat="1" x14ac:dyDescent="0.25">
      <c r="A447" s="53"/>
      <c r="B447" s="54"/>
      <c r="C447" s="54"/>
      <c r="E447" s="6"/>
      <c r="F447" s="6"/>
      <c r="G447" s="6"/>
    </row>
    <row r="448" spans="1:7" s="2" customFormat="1" x14ac:dyDescent="0.25">
      <c r="A448" s="53"/>
      <c r="B448" s="54"/>
      <c r="C448" s="54"/>
      <c r="E448" s="6"/>
      <c r="F448" s="6"/>
      <c r="G448" s="6"/>
    </row>
    <row r="449" spans="1:7" s="2" customFormat="1" x14ac:dyDescent="0.25">
      <c r="A449" s="53"/>
      <c r="B449" s="54"/>
      <c r="C449" s="54"/>
      <c r="E449" s="6"/>
      <c r="F449" s="6"/>
      <c r="G449" s="6"/>
    </row>
    <row r="450" spans="1:7" s="2" customFormat="1" x14ac:dyDescent="0.25">
      <c r="A450" s="53"/>
      <c r="B450" s="54"/>
      <c r="C450" s="54"/>
      <c r="E450" s="6"/>
      <c r="F450" s="6"/>
      <c r="G450" s="6"/>
    </row>
    <row r="451" spans="1:7" s="2" customFormat="1" x14ac:dyDescent="0.25">
      <c r="A451" s="53"/>
      <c r="B451" s="54"/>
      <c r="C451" s="54"/>
      <c r="E451" s="6"/>
      <c r="F451" s="6"/>
      <c r="G451" s="6"/>
    </row>
    <row r="452" spans="1:7" s="2" customFormat="1" x14ac:dyDescent="0.25">
      <c r="A452" s="53"/>
      <c r="B452" s="54"/>
      <c r="C452" s="54"/>
      <c r="E452" s="6"/>
      <c r="F452" s="6"/>
      <c r="G452" s="6"/>
    </row>
    <row r="453" spans="1:7" s="2" customFormat="1" x14ac:dyDescent="0.25">
      <c r="A453" s="53"/>
      <c r="B453" s="54"/>
      <c r="C453" s="54"/>
      <c r="E453" s="6"/>
      <c r="F453" s="6"/>
      <c r="G453" s="6"/>
    </row>
    <row r="454" spans="1:7" s="2" customFormat="1" x14ac:dyDescent="0.25">
      <c r="A454" s="53"/>
      <c r="B454" s="54"/>
      <c r="C454" s="54"/>
      <c r="E454" s="6"/>
      <c r="F454" s="6"/>
      <c r="G454" s="6"/>
    </row>
    <row r="455" spans="1:7" s="2" customFormat="1" x14ac:dyDescent="0.25">
      <c r="A455" s="53"/>
      <c r="B455" s="54"/>
      <c r="C455" s="54"/>
      <c r="E455" s="6"/>
      <c r="F455" s="6"/>
      <c r="G455" s="6"/>
    </row>
    <row r="456" spans="1:7" s="2" customFormat="1" x14ac:dyDescent="0.25">
      <c r="A456" s="53"/>
      <c r="B456" s="54"/>
      <c r="C456" s="54"/>
      <c r="E456" s="6"/>
      <c r="F456" s="6"/>
      <c r="G456" s="6"/>
    </row>
    <row r="457" spans="1:7" s="2" customFormat="1" x14ac:dyDescent="0.25">
      <c r="A457" s="53"/>
      <c r="B457" s="54"/>
      <c r="C457" s="54"/>
      <c r="E457" s="6"/>
      <c r="F457" s="6"/>
      <c r="G457" s="6"/>
    </row>
    <row r="458" spans="1:7" s="2" customFormat="1" x14ac:dyDescent="0.25">
      <c r="A458" s="53"/>
      <c r="B458" s="54"/>
      <c r="C458" s="54"/>
      <c r="E458" s="6"/>
      <c r="F458" s="6"/>
      <c r="G458" s="6"/>
    </row>
    <row r="459" spans="1:7" s="2" customFormat="1" x14ac:dyDescent="0.25">
      <c r="A459" s="53"/>
      <c r="B459" s="54"/>
      <c r="C459" s="54"/>
      <c r="E459" s="6"/>
      <c r="F459" s="6"/>
      <c r="G459" s="6"/>
    </row>
    <row r="460" spans="1:7" s="2" customFormat="1" x14ac:dyDescent="0.25">
      <c r="A460" s="53"/>
      <c r="B460" s="54"/>
      <c r="C460" s="54"/>
      <c r="E460" s="6"/>
      <c r="F460" s="6"/>
      <c r="G460" s="6"/>
    </row>
    <row r="461" spans="1:7" s="2" customFormat="1" x14ac:dyDescent="0.25">
      <c r="A461" s="53"/>
      <c r="B461" s="54"/>
      <c r="C461" s="54"/>
      <c r="E461" s="6"/>
      <c r="F461" s="6"/>
      <c r="G461" s="6"/>
    </row>
    <row r="462" spans="1:7" s="2" customFormat="1" x14ac:dyDescent="0.25">
      <c r="A462" s="53"/>
      <c r="B462" s="54"/>
      <c r="C462" s="54"/>
      <c r="E462" s="6"/>
      <c r="F462" s="6"/>
      <c r="G462" s="6"/>
    </row>
    <row r="463" spans="1:7" s="2" customFormat="1" x14ac:dyDescent="0.25">
      <c r="A463" s="53"/>
      <c r="B463" s="54"/>
      <c r="C463" s="54"/>
      <c r="E463" s="6"/>
      <c r="F463" s="6"/>
      <c r="G463" s="6"/>
    </row>
    <row r="464" spans="1:7" s="2" customFormat="1" x14ac:dyDescent="0.25">
      <c r="A464" s="53"/>
      <c r="B464" s="54"/>
      <c r="C464" s="54"/>
      <c r="E464" s="6"/>
      <c r="F464" s="6"/>
      <c r="G464" s="6"/>
    </row>
    <row r="465" spans="1:7" s="2" customFormat="1" x14ac:dyDescent="0.25">
      <c r="A465" s="53"/>
      <c r="B465" s="54"/>
      <c r="C465" s="54"/>
      <c r="E465" s="6"/>
      <c r="F465" s="6"/>
      <c r="G465" s="6"/>
    </row>
    <row r="466" spans="1:7" s="2" customFormat="1" x14ac:dyDescent="0.25">
      <c r="A466" s="53"/>
      <c r="B466" s="54"/>
      <c r="C466" s="54"/>
      <c r="E466" s="6"/>
      <c r="F466" s="6"/>
      <c r="G466" s="6"/>
    </row>
    <row r="467" spans="1:7" s="2" customFormat="1" x14ac:dyDescent="0.25">
      <c r="A467" s="53"/>
      <c r="B467" s="54"/>
      <c r="C467" s="54"/>
      <c r="E467" s="6"/>
      <c r="F467" s="6"/>
      <c r="G467" s="6"/>
    </row>
    <row r="468" spans="1:7" s="2" customFormat="1" x14ac:dyDescent="0.25">
      <c r="A468" s="53"/>
      <c r="B468" s="54"/>
      <c r="C468" s="54"/>
      <c r="E468" s="6"/>
      <c r="F468" s="6"/>
      <c r="G468" s="6"/>
    </row>
    <row r="469" spans="1:7" s="2" customFormat="1" x14ac:dyDescent="0.25">
      <c r="A469" s="53"/>
      <c r="B469" s="54"/>
      <c r="C469" s="54"/>
      <c r="E469" s="6"/>
      <c r="F469" s="6"/>
      <c r="G469" s="6"/>
    </row>
    <row r="470" spans="1:7" s="2" customFormat="1" x14ac:dyDescent="0.25">
      <c r="A470" s="53"/>
      <c r="B470" s="54"/>
      <c r="C470" s="54"/>
      <c r="E470" s="6"/>
      <c r="F470" s="6"/>
      <c r="G470" s="6"/>
    </row>
    <row r="471" spans="1:7" s="2" customFormat="1" x14ac:dyDescent="0.25">
      <c r="A471" s="53"/>
      <c r="B471" s="54"/>
      <c r="C471" s="54"/>
      <c r="E471" s="6"/>
      <c r="F471" s="6"/>
      <c r="G471" s="6"/>
    </row>
    <row r="472" spans="1:7" s="2" customFormat="1" x14ac:dyDescent="0.25">
      <c r="A472" s="53"/>
      <c r="B472" s="54"/>
      <c r="C472" s="54"/>
      <c r="E472" s="6"/>
      <c r="F472" s="6"/>
      <c r="G472" s="6"/>
    </row>
    <row r="473" spans="1:7" s="2" customFormat="1" x14ac:dyDescent="0.25">
      <c r="A473" s="53"/>
      <c r="B473" s="54"/>
      <c r="C473" s="54"/>
      <c r="E473" s="6"/>
      <c r="F473" s="6"/>
      <c r="G473" s="6"/>
    </row>
    <row r="474" spans="1:7" s="2" customFormat="1" x14ac:dyDescent="0.25">
      <c r="A474" s="53"/>
      <c r="B474" s="54"/>
      <c r="C474" s="54"/>
      <c r="E474" s="6"/>
      <c r="F474" s="6"/>
      <c r="G474" s="6"/>
    </row>
    <row r="475" spans="1:7" s="2" customFormat="1" x14ac:dyDescent="0.25">
      <c r="A475" s="53"/>
      <c r="B475" s="54"/>
      <c r="C475" s="54"/>
      <c r="E475" s="6"/>
      <c r="F475" s="6"/>
      <c r="G475" s="6"/>
    </row>
    <row r="476" spans="1:7" s="2" customFormat="1" x14ac:dyDescent="0.25">
      <c r="A476" s="53"/>
      <c r="B476" s="54"/>
      <c r="C476" s="54"/>
      <c r="E476" s="6"/>
      <c r="F476" s="6"/>
      <c r="G476" s="6"/>
    </row>
    <row r="477" spans="1:7" s="2" customFormat="1" x14ac:dyDescent="0.25">
      <c r="A477" s="53"/>
      <c r="B477" s="54"/>
      <c r="C477" s="54"/>
      <c r="E477" s="6"/>
      <c r="F477" s="6"/>
      <c r="G477" s="6"/>
    </row>
    <row r="478" spans="1:7" s="2" customFormat="1" x14ac:dyDescent="0.25">
      <c r="A478" s="53"/>
      <c r="B478" s="54"/>
      <c r="C478" s="54"/>
      <c r="E478" s="6"/>
      <c r="F478" s="6"/>
      <c r="G478" s="6"/>
    </row>
    <row r="479" spans="1:7" s="2" customFormat="1" x14ac:dyDescent="0.25">
      <c r="A479" s="53"/>
      <c r="B479" s="54"/>
      <c r="C479" s="54"/>
      <c r="E479" s="6"/>
      <c r="F479" s="6"/>
      <c r="G479" s="6"/>
    </row>
    <row r="480" spans="1:7" s="2" customFormat="1" x14ac:dyDescent="0.25">
      <c r="A480" s="53"/>
      <c r="B480" s="54"/>
      <c r="C480" s="54"/>
      <c r="E480" s="6"/>
      <c r="F480" s="6"/>
      <c r="G480" s="6"/>
    </row>
    <row r="481" spans="1:7" s="2" customFormat="1" x14ac:dyDescent="0.25">
      <c r="A481" s="53"/>
      <c r="B481" s="54"/>
      <c r="C481" s="54"/>
      <c r="E481" s="6"/>
      <c r="F481" s="6"/>
      <c r="G481" s="6"/>
    </row>
    <row r="482" spans="1:7" s="2" customFormat="1" x14ac:dyDescent="0.25">
      <c r="A482" s="53"/>
      <c r="B482" s="54"/>
      <c r="C482" s="54"/>
      <c r="E482" s="6"/>
      <c r="F482" s="6"/>
      <c r="G482" s="6"/>
    </row>
    <row r="483" spans="1:7" s="2" customFormat="1" x14ac:dyDescent="0.25">
      <c r="A483" s="53"/>
      <c r="B483" s="54"/>
      <c r="C483" s="54"/>
      <c r="E483" s="6"/>
      <c r="F483" s="6"/>
      <c r="G483" s="6"/>
    </row>
    <row r="484" spans="1:7" s="2" customFormat="1" x14ac:dyDescent="0.25">
      <c r="A484" s="53"/>
      <c r="B484" s="54"/>
      <c r="C484" s="54"/>
      <c r="E484" s="6"/>
      <c r="F484" s="6"/>
      <c r="G484" s="6"/>
    </row>
    <row r="485" spans="1:7" s="2" customFormat="1" x14ac:dyDescent="0.25">
      <c r="A485" s="53"/>
      <c r="B485" s="54"/>
      <c r="C485" s="54"/>
      <c r="E485" s="6"/>
      <c r="F485" s="6"/>
      <c r="G485" s="6"/>
    </row>
    <row r="486" spans="1:7" s="2" customFormat="1" x14ac:dyDescent="0.25">
      <c r="A486" s="53"/>
      <c r="B486" s="54"/>
      <c r="C486" s="54"/>
      <c r="E486" s="6"/>
      <c r="F486" s="6"/>
      <c r="G486" s="6"/>
    </row>
    <row r="487" spans="1:7" s="2" customFormat="1" x14ac:dyDescent="0.25">
      <c r="A487" s="53"/>
      <c r="B487" s="54"/>
      <c r="C487" s="54"/>
      <c r="E487" s="6"/>
      <c r="F487" s="6"/>
      <c r="G487" s="6"/>
    </row>
    <row r="488" spans="1:7" s="2" customFormat="1" x14ac:dyDescent="0.25">
      <c r="A488" s="53"/>
      <c r="B488" s="54"/>
      <c r="C488" s="54"/>
      <c r="E488" s="6"/>
      <c r="F488" s="6"/>
      <c r="G488" s="6"/>
    </row>
    <row r="489" spans="1:7" s="2" customFormat="1" x14ac:dyDescent="0.25">
      <c r="A489" s="53"/>
      <c r="B489" s="54"/>
      <c r="C489" s="54"/>
      <c r="E489" s="6"/>
      <c r="F489" s="6"/>
      <c r="G489" s="6"/>
    </row>
    <row r="490" spans="1:7" s="2" customFormat="1" x14ac:dyDescent="0.25">
      <c r="A490" s="53"/>
      <c r="B490" s="54"/>
      <c r="C490" s="54"/>
      <c r="E490" s="6"/>
      <c r="F490" s="6"/>
      <c r="G490" s="6"/>
    </row>
    <row r="491" spans="1:7" s="2" customFormat="1" x14ac:dyDescent="0.25">
      <c r="A491" s="53"/>
      <c r="B491" s="54"/>
      <c r="C491" s="54"/>
      <c r="E491" s="6"/>
      <c r="F491" s="6"/>
      <c r="G491" s="6"/>
    </row>
    <row r="492" spans="1:7" s="2" customFormat="1" x14ac:dyDescent="0.25">
      <c r="A492" s="53"/>
      <c r="B492" s="54"/>
      <c r="C492" s="54"/>
      <c r="E492" s="6"/>
      <c r="F492" s="6"/>
      <c r="G492" s="6"/>
    </row>
    <row r="493" spans="1:7" s="2" customFormat="1" x14ac:dyDescent="0.25">
      <c r="A493" s="53"/>
      <c r="B493" s="54"/>
      <c r="C493" s="54"/>
      <c r="E493" s="6"/>
      <c r="F493" s="6"/>
      <c r="G493" s="6"/>
    </row>
    <row r="494" spans="1:7" s="2" customFormat="1" x14ac:dyDescent="0.25">
      <c r="A494" s="53"/>
      <c r="B494" s="54"/>
      <c r="C494" s="54"/>
      <c r="E494" s="6"/>
      <c r="F494" s="6"/>
      <c r="G494" s="6"/>
    </row>
    <row r="495" spans="1:7" s="2" customFormat="1" x14ac:dyDescent="0.25">
      <c r="A495" s="53"/>
      <c r="B495" s="54"/>
      <c r="C495" s="54"/>
      <c r="E495" s="6"/>
      <c r="F495" s="6"/>
      <c r="G495" s="6"/>
    </row>
    <row r="496" spans="1:7" s="2" customFormat="1" x14ac:dyDescent="0.25">
      <c r="A496" s="53"/>
      <c r="B496" s="54"/>
      <c r="C496" s="54"/>
      <c r="E496" s="6"/>
      <c r="F496" s="6"/>
      <c r="G496" s="6"/>
    </row>
    <row r="497" spans="1:7" s="2" customFormat="1" x14ac:dyDescent="0.25">
      <c r="A497" s="53"/>
      <c r="B497" s="54"/>
      <c r="C497" s="54"/>
      <c r="E497" s="6"/>
      <c r="F497" s="6"/>
      <c r="G497" s="6"/>
    </row>
    <row r="498" spans="1:7" s="2" customFormat="1" x14ac:dyDescent="0.25">
      <c r="A498" s="53"/>
      <c r="B498" s="54"/>
      <c r="C498" s="54"/>
      <c r="E498" s="6"/>
      <c r="F498" s="6"/>
      <c r="G498" s="6"/>
    </row>
    <row r="499" spans="1:7" s="2" customFormat="1" x14ac:dyDescent="0.25">
      <c r="A499" s="53"/>
      <c r="B499" s="54"/>
      <c r="C499" s="54"/>
      <c r="E499" s="6"/>
      <c r="F499" s="6"/>
      <c r="G499" s="6"/>
    </row>
    <row r="500" spans="1:7" s="2" customFormat="1" x14ac:dyDescent="0.25">
      <c r="A500" s="53"/>
      <c r="B500" s="54"/>
      <c r="C500" s="54"/>
      <c r="E500" s="6"/>
      <c r="F500" s="6"/>
      <c r="G500" s="6"/>
    </row>
    <row r="501" spans="1:7" s="2" customFormat="1" x14ac:dyDescent="0.25">
      <c r="A501" s="53"/>
      <c r="B501" s="54"/>
      <c r="C501" s="54"/>
      <c r="E501" s="6"/>
      <c r="F501" s="6"/>
      <c r="G501" s="6"/>
    </row>
    <row r="502" spans="1:7" s="2" customFormat="1" x14ac:dyDescent="0.25">
      <c r="A502" s="53"/>
      <c r="B502" s="54"/>
      <c r="C502" s="54"/>
      <c r="E502" s="6"/>
      <c r="F502" s="6"/>
      <c r="G502" s="6"/>
    </row>
    <row r="503" spans="1:7" s="2" customFormat="1" x14ac:dyDescent="0.25">
      <c r="A503" s="53"/>
      <c r="B503" s="54"/>
      <c r="C503" s="54"/>
      <c r="E503" s="6"/>
      <c r="F503" s="6"/>
      <c r="G503" s="6"/>
    </row>
    <row r="504" spans="1:7" s="2" customFormat="1" x14ac:dyDescent="0.25">
      <c r="A504" s="53"/>
      <c r="B504" s="54"/>
      <c r="C504" s="54"/>
      <c r="E504" s="6"/>
      <c r="F504" s="6"/>
      <c r="G504" s="6"/>
    </row>
    <row r="505" spans="1:7" s="2" customFormat="1" x14ac:dyDescent="0.25">
      <c r="A505" s="53"/>
      <c r="B505" s="54"/>
      <c r="C505" s="54"/>
      <c r="E505" s="6"/>
      <c r="F505" s="6"/>
      <c r="G505" s="6"/>
    </row>
    <row r="506" spans="1:7" s="2" customFormat="1" x14ac:dyDescent="0.25">
      <c r="A506" s="53"/>
      <c r="B506" s="54"/>
      <c r="C506" s="54"/>
      <c r="E506" s="6"/>
      <c r="F506" s="6"/>
      <c r="G506" s="6"/>
    </row>
    <row r="507" spans="1:7" s="2" customFormat="1" x14ac:dyDescent="0.25">
      <c r="A507" s="53"/>
      <c r="B507" s="54"/>
      <c r="C507" s="54"/>
      <c r="E507" s="6"/>
      <c r="F507" s="6"/>
      <c r="G507" s="6"/>
    </row>
    <row r="508" spans="1:7" s="2" customFormat="1" x14ac:dyDescent="0.25">
      <c r="A508" s="53"/>
      <c r="B508" s="54"/>
      <c r="C508" s="54"/>
      <c r="E508" s="6"/>
      <c r="F508" s="6"/>
      <c r="G508" s="6"/>
    </row>
    <row r="509" spans="1:7" s="2" customFormat="1" x14ac:dyDescent="0.25">
      <c r="A509" s="53"/>
      <c r="B509" s="54"/>
      <c r="C509" s="54"/>
      <c r="E509" s="6"/>
      <c r="F509" s="6"/>
      <c r="G509" s="6"/>
    </row>
    <row r="510" spans="1:7" s="2" customFormat="1" x14ac:dyDescent="0.25">
      <c r="A510" s="53"/>
      <c r="B510" s="54"/>
      <c r="C510" s="54"/>
      <c r="E510" s="6"/>
      <c r="F510" s="6"/>
      <c r="G510" s="6"/>
    </row>
    <row r="511" spans="1:7" s="2" customFormat="1" x14ac:dyDescent="0.25">
      <c r="A511" s="53"/>
      <c r="B511" s="54"/>
      <c r="C511" s="54"/>
      <c r="E511" s="6"/>
      <c r="F511" s="6"/>
      <c r="G511" s="6"/>
    </row>
    <row r="512" spans="1:7" s="2" customFormat="1" x14ac:dyDescent="0.25">
      <c r="A512" s="53"/>
      <c r="B512" s="54"/>
      <c r="C512" s="54"/>
      <c r="E512" s="6"/>
      <c r="F512" s="6"/>
      <c r="G512" s="6"/>
    </row>
    <row r="513" spans="1:7" s="2" customFormat="1" x14ac:dyDescent="0.25">
      <c r="A513" s="53"/>
      <c r="B513" s="54"/>
      <c r="C513" s="54"/>
      <c r="E513" s="6"/>
      <c r="F513" s="6"/>
      <c r="G513" s="6"/>
    </row>
    <row r="514" spans="1:7" s="2" customFormat="1" x14ac:dyDescent="0.25">
      <c r="A514" s="53"/>
      <c r="B514" s="54"/>
      <c r="C514" s="54"/>
      <c r="E514" s="6"/>
      <c r="F514" s="6"/>
      <c r="G514" s="6"/>
    </row>
    <row r="515" spans="1:7" s="2" customFormat="1" x14ac:dyDescent="0.25">
      <c r="A515" s="53"/>
      <c r="B515" s="54"/>
      <c r="C515" s="54"/>
      <c r="E515" s="6"/>
      <c r="F515" s="6"/>
      <c r="G515" s="6"/>
    </row>
    <row r="516" spans="1:7" s="2" customFormat="1" x14ac:dyDescent="0.25">
      <c r="A516" s="53"/>
      <c r="B516" s="54"/>
      <c r="C516" s="54"/>
      <c r="E516" s="6"/>
      <c r="F516" s="6"/>
      <c r="G516" s="6"/>
    </row>
    <row r="517" spans="1:7" s="2" customFormat="1" x14ac:dyDescent="0.25">
      <c r="A517" s="53"/>
      <c r="B517" s="54"/>
      <c r="C517" s="54"/>
      <c r="E517" s="6"/>
      <c r="F517" s="6"/>
      <c r="G517" s="6"/>
    </row>
    <row r="518" spans="1:7" s="2" customFormat="1" x14ac:dyDescent="0.25">
      <c r="A518" s="53"/>
      <c r="B518" s="54"/>
      <c r="C518" s="54"/>
      <c r="E518" s="6"/>
      <c r="F518" s="6"/>
      <c r="G518" s="6"/>
    </row>
    <row r="519" spans="1:7" s="2" customFormat="1" x14ac:dyDescent="0.25">
      <c r="A519" s="53"/>
      <c r="B519" s="54"/>
      <c r="C519" s="54"/>
      <c r="E519" s="6"/>
      <c r="F519" s="6"/>
      <c r="G519" s="6"/>
    </row>
    <row r="520" spans="1:7" s="2" customFormat="1" x14ac:dyDescent="0.25">
      <c r="A520" s="53"/>
      <c r="B520" s="54"/>
      <c r="C520" s="54"/>
      <c r="E520" s="6"/>
      <c r="F520" s="6"/>
      <c r="G520" s="6"/>
    </row>
    <row r="521" spans="1:7" s="2" customFormat="1" x14ac:dyDescent="0.25">
      <c r="A521" s="53"/>
      <c r="B521" s="54"/>
      <c r="C521" s="54"/>
      <c r="E521" s="6"/>
      <c r="F521" s="6"/>
      <c r="G521" s="6"/>
    </row>
    <row r="522" spans="1:7" s="2" customFormat="1" x14ac:dyDescent="0.25">
      <c r="A522" s="53"/>
      <c r="B522" s="54"/>
      <c r="C522" s="54"/>
      <c r="E522" s="6"/>
      <c r="F522" s="6"/>
      <c r="G522" s="6"/>
    </row>
    <row r="523" spans="1:7" s="2" customFormat="1" x14ac:dyDescent="0.25">
      <c r="A523" s="53"/>
      <c r="B523" s="54"/>
      <c r="C523" s="54"/>
      <c r="E523" s="6"/>
      <c r="F523" s="6"/>
      <c r="G523" s="6"/>
    </row>
    <row r="524" spans="1:7" s="2" customFormat="1" x14ac:dyDescent="0.25">
      <c r="A524" s="53"/>
      <c r="B524" s="54"/>
      <c r="C524" s="54"/>
      <c r="E524" s="6"/>
      <c r="F524" s="6"/>
      <c r="G524" s="6"/>
    </row>
    <row r="525" spans="1:7" s="2" customFormat="1" x14ac:dyDescent="0.25">
      <c r="A525" s="53"/>
      <c r="B525" s="54"/>
      <c r="C525" s="54"/>
      <c r="E525" s="6"/>
      <c r="F525" s="6"/>
      <c r="G525" s="6"/>
    </row>
    <row r="526" spans="1:7" s="2" customFormat="1" x14ac:dyDescent="0.25">
      <c r="A526" s="53"/>
      <c r="B526" s="54"/>
      <c r="C526" s="54"/>
      <c r="E526" s="6"/>
      <c r="F526" s="6"/>
      <c r="G526" s="6"/>
    </row>
    <row r="527" spans="1:7" s="2" customFormat="1" x14ac:dyDescent="0.25">
      <c r="A527" s="53"/>
      <c r="B527" s="54"/>
      <c r="C527" s="54"/>
      <c r="E527" s="6"/>
      <c r="F527" s="6"/>
      <c r="G527" s="6"/>
    </row>
    <row r="528" spans="1:7" s="2" customFormat="1" x14ac:dyDescent="0.25">
      <c r="A528" s="53"/>
      <c r="B528" s="54"/>
      <c r="C528" s="54"/>
      <c r="E528" s="6"/>
      <c r="F528" s="6"/>
      <c r="G528" s="6"/>
    </row>
    <row r="529" spans="1:7" s="2" customFormat="1" x14ac:dyDescent="0.25">
      <c r="A529" s="53"/>
      <c r="B529" s="54"/>
      <c r="C529" s="54"/>
      <c r="E529" s="6"/>
      <c r="F529" s="6"/>
      <c r="G529" s="6"/>
    </row>
    <row r="530" spans="1:7" s="2" customFormat="1" x14ac:dyDescent="0.25">
      <c r="A530" s="53"/>
      <c r="B530" s="54"/>
      <c r="C530" s="54"/>
      <c r="E530" s="6"/>
      <c r="F530" s="6"/>
      <c r="G530" s="6"/>
    </row>
    <row r="531" spans="1:7" s="2" customFormat="1" x14ac:dyDescent="0.25">
      <c r="A531" s="53"/>
      <c r="B531" s="54"/>
      <c r="C531" s="54"/>
      <c r="E531" s="6"/>
      <c r="F531" s="6"/>
      <c r="G531" s="6"/>
    </row>
    <row r="532" spans="1:7" s="2" customFormat="1" x14ac:dyDescent="0.25">
      <c r="A532" s="53"/>
      <c r="B532" s="54"/>
      <c r="C532" s="54"/>
      <c r="E532" s="6"/>
      <c r="F532" s="6"/>
      <c r="G532" s="6"/>
    </row>
    <row r="533" spans="1:7" s="2" customFormat="1" x14ac:dyDescent="0.25">
      <c r="A533" s="53"/>
      <c r="B533" s="54"/>
      <c r="C533" s="54"/>
      <c r="E533" s="6"/>
      <c r="F533" s="6"/>
      <c r="G533" s="6"/>
    </row>
    <row r="534" spans="1:7" s="2" customFormat="1" x14ac:dyDescent="0.25">
      <c r="A534" s="53"/>
      <c r="B534" s="54"/>
      <c r="C534" s="54"/>
      <c r="E534" s="6"/>
      <c r="F534" s="6"/>
      <c r="G534" s="6"/>
    </row>
    <row r="535" spans="1:7" s="2" customFormat="1" x14ac:dyDescent="0.25">
      <c r="A535" s="53"/>
      <c r="B535" s="54"/>
      <c r="C535" s="54"/>
      <c r="E535" s="6"/>
      <c r="F535" s="6"/>
      <c r="G535" s="6"/>
    </row>
    <row r="536" spans="1:7" s="2" customFormat="1" x14ac:dyDescent="0.25">
      <c r="A536" s="53"/>
      <c r="B536" s="54"/>
      <c r="C536" s="54"/>
      <c r="E536" s="6"/>
      <c r="F536" s="6"/>
      <c r="G536" s="6"/>
    </row>
    <row r="537" spans="1:7" s="2" customFormat="1" x14ac:dyDescent="0.25">
      <c r="A537" s="53"/>
      <c r="B537" s="54"/>
      <c r="C537" s="54"/>
      <c r="E537" s="6"/>
      <c r="F537" s="6"/>
      <c r="G537" s="6"/>
    </row>
    <row r="538" spans="1:7" s="2" customFormat="1" x14ac:dyDescent="0.25">
      <c r="A538" s="53"/>
      <c r="B538" s="54"/>
      <c r="C538" s="54"/>
      <c r="E538" s="6"/>
      <c r="F538" s="6"/>
      <c r="G538" s="6"/>
    </row>
    <row r="539" spans="1:7" s="2" customFormat="1" x14ac:dyDescent="0.25">
      <c r="A539" s="53"/>
      <c r="B539" s="54"/>
      <c r="C539" s="54"/>
      <c r="E539" s="6"/>
      <c r="F539" s="6"/>
      <c r="G539" s="6"/>
    </row>
    <row r="540" spans="1:7" s="2" customFormat="1" x14ac:dyDescent="0.25">
      <c r="A540" s="53"/>
      <c r="B540" s="54"/>
      <c r="C540" s="54"/>
      <c r="E540" s="6"/>
      <c r="F540" s="6"/>
      <c r="G540" s="6"/>
    </row>
    <row r="541" spans="1:7" s="2" customFormat="1" x14ac:dyDescent="0.25">
      <c r="A541" s="53"/>
      <c r="B541" s="54"/>
      <c r="C541" s="54"/>
      <c r="E541" s="6"/>
      <c r="F541" s="6"/>
      <c r="G541" s="6"/>
    </row>
    <row r="542" spans="1:7" s="2" customFormat="1" x14ac:dyDescent="0.25">
      <c r="A542" s="53"/>
      <c r="B542" s="54"/>
      <c r="C542" s="54"/>
      <c r="E542" s="6"/>
      <c r="F542" s="6"/>
      <c r="G542" s="6"/>
    </row>
    <row r="543" spans="1:7" s="2" customFormat="1" x14ac:dyDescent="0.25">
      <c r="A543" s="53"/>
      <c r="B543" s="54"/>
      <c r="C543" s="54"/>
      <c r="E543" s="6"/>
      <c r="F543" s="6"/>
      <c r="G543" s="6"/>
    </row>
    <row r="544" spans="1:7" s="2" customFormat="1" x14ac:dyDescent="0.25">
      <c r="A544" s="53"/>
      <c r="B544" s="54"/>
      <c r="C544" s="54"/>
      <c r="E544" s="6"/>
      <c r="F544" s="6"/>
      <c r="G544" s="6"/>
    </row>
    <row r="545" spans="1:7" s="2" customFormat="1" x14ac:dyDescent="0.25">
      <c r="A545" s="53"/>
      <c r="B545" s="54"/>
      <c r="C545" s="54"/>
      <c r="E545" s="6"/>
      <c r="F545" s="6"/>
      <c r="G545" s="6"/>
    </row>
    <row r="546" spans="1:7" s="2" customFormat="1" x14ac:dyDescent="0.25">
      <c r="A546" s="53"/>
      <c r="B546" s="54"/>
      <c r="C546" s="54"/>
      <c r="E546" s="6"/>
      <c r="F546" s="6"/>
      <c r="G546" s="6"/>
    </row>
    <row r="547" spans="1:7" s="2" customFormat="1" x14ac:dyDescent="0.25">
      <c r="A547" s="53"/>
      <c r="B547" s="54"/>
      <c r="C547" s="54"/>
      <c r="E547" s="6"/>
      <c r="F547" s="6"/>
      <c r="G547" s="6"/>
    </row>
    <row r="548" spans="1:7" s="2" customFormat="1" x14ac:dyDescent="0.25">
      <c r="A548" s="53"/>
      <c r="B548" s="54"/>
      <c r="C548" s="54"/>
      <c r="E548" s="6"/>
      <c r="F548" s="6"/>
      <c r="G548" s="6"/>
    </row>
    <row r="549" spans="1:7" s="2" customFormat="1" x14ac:dyDescent="0.25">
      <c r="A549" s="53"/>
      <c r="B549" s="54"/>
      <c r="C549" s="54"/>
      <c r="E549" s="6"/>
      <c r="F549" s="6"/>
      <c r="G549" s="6"/>
    </row>
    <row r="550" spans="1:7" s="2" customFormat="1" x14ac:dyDescent="0.25">
      <c r="A550" s="53"/>
      <c r="B550" s="54"/>
      <c r="C550" s="54"/>
      <c r="E550" s="6"/>
      <c r="F550" s="6"/>
      <c r="G550" s="6"/>
    </row>
    <row r="551" spans="1:7" s="2" customFormat="1" x14ac:dyDescent="0.25">
      <c r="A551" s="53"/>
      <c r="B551" s="54"/>
      <c r="C551" s="54"/>
      <c r="E551" s="6"/>
      <c r="F551" s="6"/>
      <c r="G551" s="6"/>
    </row>
    <row r="552" spans="1:7" s="2" customFormat="1" x14ac:dyDescent="0.25">
      <c r="A552" s="53"/>
      <c r="B552" s="54"/>
      <c r="C552" s="54"/>
      <c r="E552" s="6"/>
      <c r="F552" s="6"/>
      <c r="G552" s="6"/>
    </row>
    <row r="553" spans="1:7" s="2" customFormat="1" x14ac:dyDescent="0.25">
      <c r="A553" s="53"/>
      <c r="B553" s="54"/>
      <c r="C553" s="54"/>
      <c r="E553" s="6"/>
      <c r="F553" s="6"/>
      <c r="G553" s="6"/>
    </row>
    <row r="554" spans="1:7" s="2" customFormat="1" x14ac:dyDescent="0.25">
      <c r="A554" s="53"/>
      <c r="B554" s="54"/>
      <c r="C554" s="54"/>
      <c r="E554" s="6"/>
      <c r="F554" s="6"/>
      <c r="G554" s="6"/>
    </row>
    <row r="555" spans="1:7" s="2" customFormat="1" x14ac:dyDescent="0.25">
      <c r="A555" s="53"/>
      <c r="B555" s="54"/>
      <c r="C555" s="54"/>
      <c r="E555" s="6"/>
      <c r="F555" s="6"/>
      <c r="G555" s="6"/>
    </row>
    <row r="556" spans="1:7" s="2" customFormat="1" x14ac:dyDescent="0.25">
      <c r="A556" s="53"/>
      <c r="B556" s="54"/>
      <c r="C556" s="54"/>
      <c r="E556" s="6"/>
      <c r="F556" s="6"/>
      <c r="G556" s="6"/>
    </row>
    <row r="557" spans="1:7" s="2" customFormat="1" x14ac:dyDescent="0.25">
      <c r="A557" s="53"/>
      <c r="B557" s="54"/>
      <c r="C557" s="54"/>
      <c r="E557" s="6"/>
      <c r="F557" s="6"/>
      <c r="G557" s="6"/>
    </row>
    <row r="558" spans="1:7" s="2" customFormat="1" x14ac:dyDescent="0.25">
      <c r="A558" s="53"/>
      <c r="B558" s="54"/>
      <c r="C558" s="54"/>
      <c r="E558" s="6"/>
      <c r="F558" s="6"/>
      <c r="G558" s="6"/>
    </row>
    <row r="559" spans="1:7" s="2" customFormat="1" x14ac:dyDescent="0.25">
      <c r="A559" s="53"/>
      <c r="B559" s="54"/>
      <c r="C559" s="54"/>
      <c r="E559" s="6"/>
      <c r="F559" s="6"/>
      <c r="G559" s="6"/>
    </row>
    <row r="560" spans="1:7" s="2" customFormat="1" x14ac:dyDescent="0.25">
      <c r="A560" s="53"/>
      <c r="B560" s="54"/>
      <c r="C560" s="54"/>
      <c r="E560" s="6"/>
      <c r="F560" s="6"/>
      <c r="G560" s="6"/>
    </row>
    <row r="561" spans="1:7" s="2" customFormat="1" x14ac:dyDescent="0.25">
      <c r="A561" s="53"/>
      <c r="B561" s="54"/>
      <c r="C561" s="54"/>
      <c r="E561" s="6"/>
      <c r="F561" s="6"/>
      <c r="G561" s="6"/>
    </row>
    <row r="562" spans="1:7" s="2" customFormat="1" x14ac:dyDescent="0.25">
      <c r="A562" s="53"/>
      <c r="B562" s="54"/>
      <c r="C562" s="54"/>
      <c r="E562" s="6"/>
      <c r="F562" s="6"/>
      <c r="G562" s="6"/>
    </row>
    <row r="563" spans="1:7" s="2" customFormat="1" x14ac:dyDescent="0.25">
      <c r="A563" s="53"/>
      <c r="B563" s="54"/>
      <c r="C563" s="54"/>
      <c r="E563" s="6"/>
      <c r="F563" s="6"/>
      <c r="G563" s="6"/>
    </row>
    <row r="564" spans="1:7" s="2" customFormat="1" x14ac:dyDescent="0.25">
      <c r="A564" s="53"/>
      <c r="B564" s="54"/>
      <c r="C564" s="54"/>
      <c r="E564" s="6"/>
      <c r="F564" s="6"/>
      <c r="G564" s="6"/>
    </row>
    <row r="565" spans="1:7" s="2" customFormat="1" x14ac:dyDescent="0.25">
      <c r="A565" s="53"/>
      <c r="B565" s="54"/>
      <c r="C565" s="54"/>
      <c r="E565" s="6"/>
      <c r="F565" s="6"/>
      <c r="G565" s="6"/>
    </row>
    <row r="566" spans="1:7" s="2" customFormat="1" x14ac:dyDescent="0.25">
      <c r="A566" s="53"/>
      <c r="B566" s="54"/>
      <c r="C566" s="54"/>
      <c r="E566" s="6"/>
      <c r="F566" s="6"/>
      <c r="G566" s="6"/>
    </row>
    <row r="567" spans="1:7" s="2" customFormat="1" x14ac:dyDescent="0.25">
      <c r="A567" s="53"/>
      <c r="B567" s="54"/>
      <c r="C567" s="54"/>
      <c r="E567" s="6"/>
      <c r="F567" s="6"/>
      <c r="G567" s="6"/>
    </row>
    <row r="568" spans="1:7" s="2" customFormat="1" x14ac:dyDescent="0.25">
      <c r="A568" s="53"/>
      <c r="B568" s="54"/>
      <c r="C568" s="54"/>
      <c r="E568" s="6"/>
      <c r="F568" s="6"/>
      <c r="G568" s="6"/>
    </row>
    <row r="569" spans="1:7" s="2" customFormat="1" x14ac:dyDescent="0.25">
      <c r="A569" s="53"/>
      <c r="B569" s="54"/>
      <c r="C569" s="54"/>
      <c r="E569" s="6"/>
      <c r="F569" s="6"/>
      <c r="G569" s="6"/>
    </row>
    <row r="570" spans="1:7" s="2" customFormat="1" x14ac:dyDescent="0.25">
      <c r="A570" s="53"/>
      <c r="B570" s="54"/>
      <c r="C570" s="54"/>
      <c r="E570" s="6"/>
      <c r="F570" s="6"/>
      <c r="G570" s="6"/>
    </row>
    <row r="571" spans="1:7" s="2" customFormat="1" x14ac:dyDescent="0.25">
      <c r="A571" s="53"/>
      <c r="B571" s="54"/>
      <c r="C571" s="54"/>
      <c r="E571" s="6"/>
      <c r="F571" s="6"/>
      <c r="G571" s="6"/>
    </row>
    <row r="572" spans="1:7" s="2" customFormat="1" x14ac:dyDescent="0.25">
      <c r="A572" s="53"/>
      <c r="B572" s="54"/>
      <c r="C572" s="54"/>
      <c r="E572" s="6"/>
      <c r="F572" s="6"/>
      <c r="G572" s="6"/>
    </row>
    <row r="573" spans="1:7" s="2" customFormat="1" x14ac:dyDescent="0.25">
      <c r="A573" s="53"/>
      <c r="B573" s="54"/>
      <c r="C573" s="54"/>
      <c r="E573" s="6"/>
      <c r="F573" s="6"/>
      <c r="G573" s="6"/>
    </row>
    <row r="574" spans="1:7" s="2" customFormat="1" x14ac:dyDescent="0.25">
      <c r="A574" s="53"/>
      <c r="B574" s="54"/>
      <c r="C574" s="54"/>
      <c r="E574" s="6"/>
      <c r="F574" s="6"/>
      <c r="G574" s="6"/>
    </row>
    <row r="575" spans="1:7" s="2" customFormat="1" x14ac:dyDescent="0.25">
      <c r="A575" s="53"/>
      <c r="B575" s="54"/>
      <c r="C575" s="54"/>
      <c r="E575" s="6"/>
      <c r="F575" s="6"/>
      <c r="G575" s="6"/>
    </row>
    <row r="576" spans="1:7" s="2" customFormat="1" x14ac:dyDescent="0.25">
      <c r="A576" s="53"/>
      <c r="B576" s="54"/>
      <c r="C576" s="54"/>
      <c r="E576" s="6"/>
      <c r="F576" s="6"/>
      <c r="G576" s="6"/>
    </row>
    <row r="577" spans="1:7" s="2" customFormat="1" x14ac:dyDescent="0.25">
      <c r="A577" s="53"/>
      <c r="B577" s="54"/>
      <c r="C577" s="54"/>
      <c r="E577" s="6"/>
      <c r="F577" s="6"/>
      <c r="G577" s="6"/>
    </row>
    <row r="578" spans="1:7" s="2" customFormat="1" x14ac:dyDescent="0.25">
      <c r="A578" s="53"/>
      <c r="B578" s="54"/>
      <c r="C578" s="54"/>
      <c r="E578" s="6"/>
      <c r="F578" s="6"/>
      <c r="G578" s="6"/>
    </row>
    <row r="579" spans="1:7" s="2" customFormat="1" x14ac:dyDescent="0.25">
      <c r="A579" s="53"/>
      <c r="B579" s="54"/>
      <c r="C579" s="54"/>
      <c r="E579" s="6"/>
      <c r="F579" s="6"/>
      <c r="G579" s="6"/>
    </row>
    <row r="580" spans="1:7" s="2" customFormat="1" x14ac:dyDescent="0.25">
      <c r="A580" s="53"/>
      <c r="B580" s="54"/>
      <c r="C580" s="54"/>
      <c r="E580" s="6"/>
      <c r="F580" s="6"/>
      <c r="G580" s="6"/>
    </row>
    <row r="581" spans="1:7" s="2" customFormat="1" x14ac:dyDescent="0.25">
      <c r="A581" s="53"/>
      <c r="B581" s="54"/>
      <c r="C581" s="54"/>
      <c r="E581" s="6"/>
      <c r="F581" s="6"/>
      <c r="G581" s="6"/>
    </row>
    <row r="582" spans="1:7" s="2" customFormat="1" x14ac:dyDescent="0.25">
      <c r="A582" s="53"/>
      <c r="B582" s="54"/>
      <c r="C582" s="54"/>
      <c r="E582" s="6"/>
      <c r="F582" s="6"/>
      <c r="G582" s="6"/>
    </row>
    <row r="583" spans="1:7" s="2" customFormat="1" x14ac:dyDescent="0.25">
      <c r="A583" s="53"/>
      <c r="B583" s="54"/>
      <c r="C583" s="54"/>
      <c r="E583" s="6"/>
      <c r="F583" s="6"/>
      <c r="G583" s="6"/>
    </row>
    <row r="584" spans="1:7" s="2" customFormat="1" x14ac:dyDescent="0.25">
      <c r="A584" s="53"/>
      <c r="B584" s="54"/>
      <c r="C584" s="54"/>
      <c r="E584" s="6"/>
      <c r="F584" s="6"/>
      <c r="G584" s="6"/>
    </row>
    <row r="585" spans="1:7" s="2" customFormat="1" x14ac:dyDescent="0.25">
      <c r="A585" s="53"/>
      <c r="B585" s="54"/>
      <c r="C585" s="54"/>
      <c r="E585" s="6"/>
      <c r="F585" s="6"/>
      <c r="G585" s="6"/>
    </row>
    <row r="586" spans="1:7" s="2" customFormat="1" x14ac:dyDescent="0.25">
      <c r="A586" s="53"/>
      <c r="B586" s="54"/>
      <c r="C586" s="54"/>
      <c r="E586" s="6"/>
      <c r="F586" s="6"/>
      <c r="G586" s="6"/>
    </row>
    <row r="587" spans="1:7" s="2" customFormat="1" x14ac:dyDescent="0.25">
      <c r="A587" s="53"/>
      <c r="B587" s="54"/>
      <c r="C587" s="54"/>
      <c r="E587" s="6"/>
      <c r="F587" s="6"/>
      <c r="G587" s="6"/>
    </row>
    <row r="588" spans="1:7" s="2" customFormat="1" x14ac:dyDescent="0.25">
      <c r="A588" s="53"/>
      <c r="B588" s="54"/>
      <c r="C588" s="54"/>
      <c r="E588" s="6"/>
      <c r="F588" s="6"/>
      <c r="G588" s="6"/>
    </row>
    <row r="589" spans="1:7" s="2" customFormat="1" x14ac:dyDescent="0.25">
      <c r="A589" s="53"/>
      <c r="B589" s="54"/>
      <c r="C589" s="54"/>
      <c r="E589" s="6"/>
      <c r="F589" s="6"/>
      <c r="G589" s="6"/>
    </row>
    <row r="590" spans="1:7" s="2" customFormat="1" x14ac:dyDescent="0.25">
      <c r="A590" s="53"/>
      <c r="B590" s="54"/>
      <c r="C590" s="54"/>
      <c r="E590" s="6"/>
      <c r="F590" s="6"/>
      <c r="G590" s="6"/>
    </row>
    <row r="591" spans="1:7" s="2" customFormat="1" x14ac:dyDescent="0.25">
      <c r="A591" s="53"/>
      <c r="B591" s="54"/>
      <c r="C591" s="54"/>
      <c r="E591" s="6"/>
      <c r="F591" s="6"/>
      <c r="G591" s="6"/>
    </row>
    <row r="592" spans="1:7" s="2" customFormat="1" x14ac:dyDescent="0.25">
      <c r="A592" s="53"/>
      <c r="B592" s="54"/>
      <c r="C592" s="54"/>
      <c r="E592" s="6"/>
      <c r="F592" s="6"/>
      <c r="G592" s="6"/>
    </row>
    <row r="593" spans="1:7" s="2" customFormat="1" x14ac:dyDescent="0.25">
      <c r="A593" s="53"/>
      <c r="B593" s="54"/>
      <c r="C593" s="54"/>
      <c r="E593" s="6"/>
      <c r="F593" s="6"/>
      <c r="G593" s="6"/>
    </row>
    <row r="594" spans="1:7" s="2" customFormat="1" x14ac:dyDescent="0.25">
      <c r="A594" s="53"/>
      <c r="B594" s="54"/>
      <c r="C594" s="54"/>
      <c r="E594" s="6"/>
      <c r="F594" s="6"/>
      <c r="G594" s="6"/>
    </row>
    <row r="595" spans="1:7" s="2" customFormat="1" x14ac:dyDescent="0.25">
      <c r="A595" s="53"/>
      <c r="B595" s="54"/>
      <c r="C595" s="54"/>
      <c r="E595" s="6"/>
      <c r="F595" s="6"/>
      <c r="G595" s="6"/>
    </row>
    <row r="596" spans="1:7" s="2" customFormat="1" x14ac:dyDescent="0.25">
      <c r="A596" s="53"/>
      <c r="B596" s="54"/>
      <c r="C596" s="54"/>
      <c r="E596" s="6"/>
      <c r="F596" s="6"/>
      <c r="G596" s="6"/>
    </row>
    <row r="597" spans="1:7" s="2" customFormat="1" x14ac:dyDescent="0.25">
      <c r="A597" s="53"/>
      <c r="B597" s="54"/>
      <c r="C597" s="54"/>
      <c r="E597" s="6"/>
      <c r="F597" s="6"/>
      <c r="G597" s="6"/>
    </row>
    <row r="598" spans="1:7" s="2" customFormat="1" x14ac:dyDescent="0.25">
      <c r="A598" s="53"/>
      <c r="B598" s="54"/>
      <c r="C598" s="54"/>
      <c r="E598" s="6"/>
      <c r="F598" s="6"/>
      <c r="G598" s="6"/>
    </row>
    <row r="599" spans="1:7" s="2" customFormat="1" x14ac:dyDescent="0.25">
      <c r="A599" s="53"/>
      <c r="B599" s="54"/>
      <c r="C599" s="54"/>
      <c r="E599" s="6"/>
      <c r="F599" s="6"/>
      <c r="G599" s="6"/>
    </row>
    <row r="600" spans="1:7" s="2" customFormat="1" x14ac:dyDescent="0.25">
      <c r="A600" s="53"/>
      <c r="B600" s="54"/>
      <c r="C600" s="54"/>
      <c r="E600" s="6"/>
      <c r="F600" s="6"/>
      <c r="G600" s="6"/>
    </row>
    <row r="601" spans="1:7" s="2" customFormat="1" x14ac:dyDescent="0.25">
      <c r="A601" s="53"/>
      <c r="B601" s="54"/>
      <c r="C601" s="54"/>
      <c r="E601" s="6"/>
      <c r="F601" s="6"/>
      <c r="G601" s="6"/>
    </row>
    <row r="602" spans="1:7" s="2" customFormat="1" x14ac:dyDescent="0.25">
      <c r="A602" s="53"/>
      <c r="B602" s="54"/>
      <c r="C602" s="54"/>
      <c r="E602" s="6"/>
      <c r="F602" s="6"/>
      <c r="G602" s="6"/>
    </row>
    <row r="603" spans="1:7" s="2" customFormat="1" x14ac:dyDescent="0.25">
      <c r="A603" s="53"/>
      <c r="B603" s="54"/>
      <c r="C603" s="54"/>
      <c r="E603" s="6"/>
      <c r="F603" s="6"/>
      <c r="G603" s="6"/>
    </row>
    <row r="604" spans="1:7" s="2" customFormat="1" x14ac:dyDescent="0.25">
      <c r="A604" s="53"/>
      <c r="B604" s="54"/>
      <c r="C604" s="54"/>
      <c r="E604" s="6"/>
      <c r="F604" s="6"/>
      <c r="G604" s="6"/>
    </row>
    <row r="605" spans="1:7" s="2" customFormat="1" x14ac:dyDescent="0.25">
      <c r="A605" s="53"/>
      <c r="B605" s="54"/>
      <c r="C605" s="54"/>
      <c r="E605" s="6"/>
      <c r="F605" s="6"/>
      <c r="G605" s="6"/>
    </row>
    <row r="606" spans="1:7" s="2" customFormat="1" x14ac:dyDescent="0.25">
      <c r="A606" s="53"/>
      <c r="B606" s="54"/>
      <c r="C606" s="54"/>
      <c r="E606" s="6"/>
      <c r="F606" s="6"/>
      <c r="G606" s="6"/>
    </row>
    <row r="607" spans="1:7" s="2" customFormat="1" x14ac:dyDescent="0.25">
      <c r="A607" s="53"/>
      <c r="B607" s="54"/>
      <c r="C607" s="54"/>
      <c r="E607" s="6"/>
      <c r="F607" s="6"/>
      <c r="G607" s="6"/>
    </row>
    <row r="608" spans="1:7" s="2" customFormat="1" x14ac:dyDescent="0.25">
      <c r="A608" s="53"/>
      <c r="B608" s="54"/>
      <c r="C608" s="54"/>
      <c r="E608" s="6"/>
      <c r="F608" s="6"/>
      <c r="G608" s="6"/>
    </row>
    <row r="609" spans="1:7" s="2" customFormat="1" x14ac:dyDescent="0.25">
      <c r="A609" s="53"/>
      <c r="B609" s="54"/>
      <c r="C609" s="54"/>
      <c r="E609" s="6"/>
      <c r="F609" s="6"/>
      <c r="G609" s="6"/>
    </row>
    <row r="610" spans="1:7" s="2" customFormat="1" x14ac:dyDescent="0.25">
      <c r="A610" s="53"/>
      <c r="B610" s="54"/>
      <c r="C610" s="54"/>
      <c r="E610" s="6"/>
      <c r="F610" s="6"/>
      <c r="G610" s="6"/>
    </row>
    <row r="611" spans="1:7" s="2" customFormat="1" x14ac:dyDescent="0.25">
      <c r="A611" s="53"/>
      <c r="B611" s="54"/>
      <c r="C611" s="54"/>
      <c r="E611" s="6"/>
      <c r="F611" s="6"/>
      <c r="G611" s="6"/>
    </row>
    <row r="612" spans="1:7" s="2" customFormat="1" x14ac:dyDescent="0.25">
      <c r="A612" s="53"/>
      <c r="B612" s="54"/>
      <c r="C612" s="54"/>
      <c r="E612" s="6"/>
      <c r="F612" s="6"/>
      <c r="G612" s="6"/>
    </row>
    <row r="613" spans="1:7" s="2" customFormat="1" x14ac:dyDescent="0.25">
      <c r="A613" s="53"/>
      <c r="B613" s="54"/>
      <c r="C613" s="54"/>
      <c r="E613" s="6"/>
      <c r="F613" s="6"/>
      <c r="G613" s="6"/>
    </row>
    <row r="614" spans="1:7" s="2" customFormat="1" x14ac:dyDescent="0.25">
      <c r="A614" s="53"/>
      <c r="B614" s="54"/>
      <c r="C614" s="54"/>
      <c r="E614" s="6"/>
      <c r="F614" s="6"/>
      <c r="G614" s="6"/>
    </row>
    <row r="615" spans="1:7" s="2" customFormat="1" x14ac:dyDescent="0.25">
      <c r="A615" s="53"/>
      <c r="B615" s="54"/>
      <c r="C615" s="54"/>
      <c r="E615" s="6"/>
      <c r="F615" s="6"/>
      <c r="G615" s="6"/>
    </row>
    <row r="616" spans="1:7" s="2" customFormat="1" x14ac:dyDescent="0.25">
      <c r="A616" s="53"/>
      <c r="B616" s="54"/>
      <c r="C616" s="54"/>
      <c r="E616" s="6"/>
      <c r="F616" s="6"/>
      <c r="G616" s="6"/>
    </row>
    <row r="617" spans="1:7" s="2" customFormat="1" x14ac:dyDescent="0.25">
      <c r="A617" s="53"/>
      <c r="B617" s="54"/>
      <c r="C617" s="54"/>
      <c r="E617" s="6"/>
      <c r="F617" s="6"/>
      <c r="G617" s="6"/>
    </row>
    <row r="618" spans="1:7" s="2" customFormat="1" x14ac:dyDescent="0.25">
      <c r="A618" s="53"/>
      <c r="B618" s="54"/>
      <c r="C618" s="54"/>
      <c r="E618" s="6"/>
      <c r="F618" s="6"/>
      <c r="G618" s="6"/>
    </row>
    <row r="619" spans="1:7" s="2" customFormat="1" x14ac:dyDescent="0.25">
      <c r="A619" s="53"/>
      <c r="B619" s="54"/>
      <c r="C619" s="54"/>
      <c r="E619" s="6"/>
      <c r="F619" s="6"/>
      <c r="G619" s="6"/>
    </row>
    <row r="620" spans="1:7" s="2" customFormat="1" x14ac:dyDescent="0.25">
      <c r="A620" s="53"/>
      <c r="B620" s="54"/>
      <c r="C620" s="54"/>
      <c r="E620" s="6"/>
      <c r="F620" s="6"/>
      <c r="G620" s="6"/>
    </row>
    <row r="621" spans="1:7" s="2" customFormat="1" x14ac:dyDescent="0.25">
      <c r="A621" s="53"/>
      <c r="B621" s="54"/>
      <c r="C621" s="54"/>
      <c r="E621" s="6"/>
      <c r="F621" s="6"/>
      <c r="G621" s="6"/>
    </row>
    <row r="622" spans="1:7" s="2" customFormat="1" x14ac:dyDescent="0.25">
      <c r="A622" s="53"/>
      <c r="B622" s="54"/>
      <c r="C622" s="54"/>
      <c r="E622" s="6"/>
      <c r="F622" s="6"/>
      <c r="G622" s="6"/>
    </row>
    <row r="623" spans="1:7" s="2" customFormat="1" x14ac:dyDescent="0.25">
      <c r="A623" s="53"/>
      <c r="B623" s="54"/>
      <c r="C623" s="54"/>
      <c r="E623" s="6"/>
      <c r="F623" s="6"/>
      <c r="G623" s="6"/>
    </row>
    <row r="624" spans="1:7" s="2" customFormat="1" x14ac:dyDescent="0.25">
      <c r="A624" s="53"/>
      <c r="B624" s="54"/>
      <c r="C624" s="54"/>
      <c r="E624" s="6"/>
      <c r="F624" s="6"/>
      <c r="G624" s="6"/>
    </row>
    <row r="625" spans="1:7" s="2" customFormat="1" x14ac:dyDescent="0.25">
      <c r="A625" s="53"/>
      <c r="B625" s="54"/>
      <c r="C625" s="54"/>
      <c r="E625" s="6"/>
      <c r="F625" s="6"/>
      <c r="G625" s="6"/>
    </row>
    <row r="626" spans="1:7" s="2" customFormat="1" x14ac:dyDescent="0.25">
      <c r="A626" s="53"/>
      <c r="B626" s="54"/>
      <c r="C626" s="54"/>
      <c r="E626" s="6"/>
      <c r="F626" s="6"/>
      <c r="G626" s="6"/>
    </row>
    <row r="627" spans="1:7" s="2" customFormat="1" x14ac:dyDescent="0.25">
      <c r="A627" s="53"/>
      <c r="B627" s="54"/>
      <c r="C627" s="54"/>
      <c r="E627" s="6"/>
      <c r="F627" s="6"/>
      <c r="G627" s="6"/>
    </row>
    <row r="628" spans="1:7" s="2" customFormat="1" x14ac:dyDescent="0.25">
      <c r="A628" s="53"/>
      <c r="B628" s="54"/>
      <c r="C628" s="54"/>
      <c r="E628" s="6"/>
      <c r="F628" s="6"/>
      <c r="G628" s="6"/>
    </row>
    <row r="629" spans="1:7" s="2" customFormat="1" x14ac:dyDescent="0.25">
      <c r="A629" s="53"/>
      <c r="B629" s="54"/>
      <c r="C629" s="54"/>
      <c r="E629" s="6"/>
      <c r="F629" s="6"/>
      <c r="G629" s="6"/>
    </row>
    <row r="630" spans="1:7" s="2" customFormat="1" x14ac:dyDescent="0.25">
      <c r="A630" s="53"/>
      <c r="B630" s="54"/>
      <c r="C630" s="54"/>
      <c r="E630" s="6"/>
      <c r="F630" s="6"/>
      <c r="G630" s="6"/>
    </row>
    <row r="631" spans="1:7" s="2" customFormat="1" x14ac:dyDescent="0.25">
      <c r="A631" s="53"/>
      <c r="B631" s="54"/>
      <c r="C631" s="54"/>
      <c r="E631" s="6"/>
      <c r="F631" s="6"/>
      <c r="G631" s="6"/>
    </row>
    <row r="632" spans="1:7" s="2" customFormat="1" x14ac:dyDescent="0.25">
      <c r="A632" s="53"/>
      <c r="B632" s="54"/>
      <c r="C632" s="54"/>
      <c r="E632" s="6"/>
      <c r="F632" s="6"/>
      <c r="G632" s="6"/>
    </row>
    <row r="633" spans="1:7" s="2" customFormat="1" x14ac:dyDescent="0.25">
      <c r="A633" s="53"/>
      <c r="B633" s="54"/>
      <c r="C633" s="54"/>
      <c r="E633" s="6"/>
      <c r="F633" s="6"/>
      <c r="G633" s="6"/>
    </row>
    <row r="634" spans="1:7" s="2" customFormat="1" x14ac:dyDescent="0.25">
      <c r="A634" s="53"/>
      <c r="B634" s="54"/>
      <c r="C634" s="54"/>
      <c r="E634" s="6"/>
      <c r="F634" s="6"/>
      <c r="G634" s="6"/>
    </row>
    <row r="635" spans="1:7" s="2" customFormat="1" x14ac:dyDescent="0.25">
      <c r="A635" s="53"/>
      <c r="B635" s="54"/>
      <c r="C635" s="54"/>
      <c r="E635" s="6"/>
      <c r="F635" s="6"/>
      <c r="G635" s="6"/>
    </row>
    <row r="636" spans="1:7" s="2" customFormat="1" x14ac:dyDescent="0.25">
      <c r="A636" s="53"/>
      <c r="B636" s="54"/>
      <c r="C636" s="54"/>
      <c r="E636" s="6"/>
      <c r="F636" s="6"/>
      <c r="G636" s="6"/>
    </row>
    <row r="637" spans="1:7" s="2" customFormat="1" x14ac:dyDescent="0.25">
      <c r="A637" s="53"/>
      <c r="B637" s="54"/>
      <c r="C637" s="54"/>
      <c r="E637" s="6"/>
      <c r="F637" s="6"/>
      <c r="G637" s="6"/>
    </row>
    <row r="638" spans="1:7" s="2" customFormat="1" x14ac:dyDescent="0.25">
      <c r="A638" s="53"/>
      <c r="B638" s="54"/>
      <c r="C638" s="54"/>
      <c r="E638" s="6"/>
      <c r="F638" s="6"/>
      <c r="G638" s="6"/>
    </row>
    <row r="639" spans="1:7" s="2" customFormat="1" x14ac:dyDescent="0.25">
      <c r="A639" s="53"/>
      <c r="B639" s="54"/>
      <c r="C639" s="54"/>
      <c r="E639" s="6"/>
      <c r="F639" s="6"/>
      <c r="G639" s="6"/>
    </row>
    <row r="640" spans="1:7" s="2" customFormat="1" x14ac:dyDescent="0.25">
      <c r="A640" s="53"/>
      <c r="B640" s="54"/>
      <c r="C640" s="54"/>
      <c r="E640" s="6"/>
      <c r="F640" s="6"/>
      <c r="G640" s="6"/>
    </row>
    <row r="641" spans="1:7" s="2" customFormat="1" x14ac:dyDescent="0.25">
      <c r="A641" s="53"/>
      <c r="B641" s="54"/>
      <c r="C641" s="54"/>
      <c r="E641" s="6"/>
      <c r="F641" s="6"/>
      <c r="G641" s="6"/>
    </row>
    <row r="642" spans="1:7" s="2" customFormat="1" x14ac:dyDescent="0.25">
      <c r="A642" s="53"/>
      <c r="B642" s="54"/>
      <c r="C642" s="54"/>
      <c r="E642" s="6"/>
      <c r="F642" s="6"/>
      <c r="G642" s="6"/>
    </row>
    <row r="643" spans="1:7" s="2" customFormat="1" x14ac:dyDescent="0.25">
      <c r="A643" s="53"/>
      <c r="B643" s="54"/>
      <c r="C643" s="54"/>
      <c r="E643" s="6"/>
      <c r="F643" s="6"/>
      <c r="G643" s="6"/>
    </row>
    <row r="644" spans="1:7" s="2" customFormat="1" x14ac:dyDescent="0.25">
      <c r="A644" s="53"/>
      <c r="B644" s="54"/>
      <c r="C644" s="54"/>
      <c r="E644" s="6"/>
      <c r="F644" s="6"/>
      <c r="G644" s="6"/>
    </row>
    <row r="645" spans="1:7" s="2" customFormat="1" x14ac:dyDescent="0.25">
      <c r="A645" s="53"/>
      <c r="B645" s="54"/>
      <c r="C645" s="54"/>
      <c r="E645" s="6"/>
      <c r="F645" s="6"/>
      <c r="G645" s="6"/>
    </row>
    <row r="646" spans="1:7" s="2" customFormat="1" x14ac:dyDescent="0.25">
      <c r="A646" s="53"/>
      <c r="B646" s="54"/>
      <c r="C646" s="54"/>
      <c r="E646" s="6"/>
      <c r="F646" s="6"/>
      <c r="G646" s="6"/>
    </row>
    <row r="647" spans="1:7" s="2" customFormat="1" x14ac:dyDescent="0.25">
      <c r="A647" s="53"/>
      <c r="B647" s="54"/>
      <c r="C647" s="54"/>
      <c r="E647" s="6"/>
      <c r="F647" s="6"/>
      <c r="G647" s="6"/>
    </row>
    <row r="648" spans="1:7" s="2" customFormat="1" x14ac:dyDescent="0.25">
      <c r="A648" s="53"/>
      <c r="B648" s="54"/>
      <c r="C648" s="54"/>
      <c r="E648" s="6"/>
      <c r="F648" s="6"/>
      <c r="G648" s="6"/>
    </row>
    <row r="649" spans="1:7" s="2" customFormat="1" x14ac:dyDescent="0.25">
      <c r="A649" s="53"/>
      <c r="B649" s="54"/>
      <c r="C649" s="54"/>
      <c r="E649" s="6"/>
      <c r="F649" s="6"/>
      <c r="G649" s="6"/>
    </row>
    <row r="650" spans="1:7" s="2" customFormat="1" x14ac:dyDescent="0.25">
      <c r="A650" s="53"/>
      <c r="B650" s="54"/>
      <c r="C650" s="54"/>
      <c r="E650" s="6"/>
      <c r="F650" s="6"/>
      <c r="G650" s="6"/>
    </row>
    <row r="651" spans="1:7" s="2" customFormat="1" x14ac:dyDescent="0.25">
      <c r="A651" s="53"/>
      <c r="B651" s="54"/>
      <c r="C651" s="54"/>
      <c r="E651" s="6"/>
      <c r="F651" s="6"/>
      <c r="G651" s="6"/>
    </row>
    <row r="652" spans="1:7" s="2" customFormat="1" x14ac:dyDescent="0.25">
      <c r="A652" s="53"/>
      <c r="B652" s="54"/>
      <c r="C652" s="54"/>
      <c r="E652" s="6"/>
      <c r="F652" s="6"/>
      <c r="G652" s="6"/>
    </row>
    <row r="653" spans="1:7" s="2" customFormat="1" x14ac:dyDescent="0.25">
      <c r="A653" s="53"/>
      <c r="B653" s="54"/>
      <c r="C653" s="54"/>
      <c r="E653" s="6"/>
      <c r="F653" s="6"/>
      <c r="G653" s="6"/>
    </row>
    <row r="654" spans="1:7" s="2" customFormat="1" x14ac:dyDescent="0.25">
      <c r="A654" s="53"/>
      <c r="B654" s="54"/>
      <c r="C654" s="54"/>
      <c r="E654" s="6"/>
      <c r="F654" s="6"/>
      <c r="G654" s="6"/>
    </row>
    <row r="655" spans="1:7" s="2" customFormat="1" x14ac:dyDescent="0.25">
      <c r="A655" s="53"/>
      <c r="B655" s="54"/>
      <c r="C655" s="54"/>
      <c r="E655" s="6"/>
      <c r="F655" s="6"/>
      <c r="G655" s="6"/>
    </row>
    <row r="656" spans="1:7" s="2" customFormat="1" x14ac:dyDescent="0.25">
      <c r="A656" s="53"/>
      <c r="B656" s="54"/>
      <c r="C656" s="54"/>
      <c r="E656" s="6"/>
      <c r="F656" s="6"/>
      <c r="G656" s="6"/>
    </row>
    <row r="657" spans="1:7" s="2" customFormat="1" x14ac:dyDescent="0.25">
      <c r="A657" s="53"/>
      <c r="B657" s="54"/>
      <c r="C657" s="54"/>
      <c r="E657" s="6"/>
      <c r="F657" s="6"/>
      <c r="G657" s="6"/>
    </row>
    <row r="658" spans="1:7" s="2" customFormat="1" x14ac:dyDescent="0.25">
      <c r="A658" s="53"/>
      <c r="B658" s="54"/>
      <c r="C658" s="54"/>
      <c r="E658" s="6"/>
      <c r="F658" s="6"/>
      <c r="G658" s="6"/>
    </row>
    <row r="659" spans="1:7" s="2" customFormat="1" x14ac:dyDescent="0.25">
      <c r="A659" s="53"/>
      <c r="B659" s="54"/>
      <c r="C659" s="54"/>
      <c r="E659" s="6"/>
      <c r="F659" s="6"/>
      <c r="G659" s="6"/>
    </row>
    <row r="660" spans="1:7" s="2" customFormat="1" x14ac:dyDescent="0.25">
      <c r="A660" s="53"/>
      <c r="B660" s="54"/>
      <c r="C660" s="54"/>
      <c r="E660" s="6"/>
      <c r="F660" s="6"/>
      <c r="G660" s="6"/>
    </row>
    <row r="661" spans="1:7" s="2" customFormat="1" x14ac:dyDescent="0.25">
      <c r="A661" s="53"/>
      <c r="B661" s="54"/>
      <c r="C661" s="54"/>
      <c r="E661" s="6"/>
      <c r="F661" s="6"/>
      <c r="G661" s="6"/>
    </row>
    <row r="662" spans="1:7" s="2" customFormat="1" x14ac:dyDescent="0.25">
      <c r="A662" s="53"/>
      <c r="B662" s="54"/>
      <c r="C662" s="54"/>
      <c r="E662" s="6"/>
      <c r="F662" s="6"/>
      <c r="G662" s="6"/>
    </row>
    <row r="663" spans="1:7" s="2" customFormat="1" x14ac:dyDescent="0.25">
      <c r="A663" s="53"/>
      <c r="B663" s="54"/>
      <c r="C663" s="54"/>
      <c r="E663" s="6"/>
      <c r="F663" s="6"/>
      <c r="G663" s="6"/>
    </row>
    <row r="664" spans="1:7" s="2" customFormat="1" x14ac:dyDescent="0.25">
      <c r="A664" s="53"/>
      <c r="B664" s="54"/>
      <c r="C664" s="54"/>
      <c r="E664" s="6"/>
      <c r="F664" s="6"/>
      <c r="G664" s="6"/>
    </row>
    <row r="665" spans="1:7" s="2" customFormat="1" x14ac:dyDescent="0.25">
      <c r="A665" s="53"/>
      <c r="B665" s="54"/>
      <c r="C665" s="54"/>
      <c r="E665" s="6"/>
      <c r="F665" s="6"/>
      <c r="G665" s="6"/>
    </row>
    <row r="666" spans="1:7" s="2" customFormat="1" x14ac:dyDescent="0.25">
      <c r="A666" s="53"/>
      <c r="B666" s="54"/>
      <c r="C666" s="54"/>
      <c r="E666" s="6"/>
      <c r="F666" s="6"/>
      <c r="G666" s="6"/>
    </row>
    <row r="667" spans="1:7" s="2" customFormat="1" x14ac:dyDescent="0.25">
      <c r="A667" s="53"/>
      <c r="B667" s="54"/>
      <c r="C667" s="54"/>
      <c r="E667" s="6"/>
      <c r="F667" s="6"/>
      <c r="G667" s="6"/>
    </row>
    <row r="668" spans="1:7" s="2" customFormat="1" x14ac:dyDescent="0.25">
      <c r="A668" s="53"/>
      <c r="B668" s="54"/>
      <c r="C668" s="54"/>
      <c r="E668" s="6"/>
      <c r="F668" s="6"/>
      <c r="G668" s="6"/>
    </row>
    <row r="669" spans="1:7" s="2" customFormat="1" x14ac:dyDescent="0.25">
      <c r="A669" s="53"/>
      <c r="B669" s="54"/>
      <c r="C669" s="54"/>
      <c r="E669" s="6"/>
      <c r="F669" s="6"/>
      <c r="G669" s="6"/>
    </row>
    <row r="670" spans="1:7" s="2" customFormat="1" x14ac:dyDescent="0.25">
      <c r="A670" s="53"/>
      <c r="B670" s="54"/>
      <c r="C670" s="54"/>
      <c r="E670" s="6"/>
      <c r="F670" s="6"/>
      <c r="G670" s="6"/>
    </row>
    <row r="671" spans="1:7" s="2" customFormat="1" x14ac:dyDescent="0.25">
      <c r="A671" s="53"/>
      <c r="B671" s="54"/>
      <c r="C671" s="54"/>
      <c r="E671" s="6"/>
      <c r="F671" s="6"/>
      <c r="G671" s="6"/>
    </row>
    <row r="672" spans="1:7" s="2" customFormat="1" x14ac:dyDescent="0.25">
      <c r="A672" s="53"/>
      <c r="B672" s="54"/>
      <c r="C672" s="54"/>
      <c r="E672" s="6"/>
      <c r="F672" s="6"/>
      <c r="G672" s="6"/>
    </row>
    <row r="673" spans="1:7" s="2" customFormat="1" x14ac:dyDescent="0.25">
      <c r="A673" s="53"/>
      <c r="B673" s="54"/>
      <c r="C673" s="54"/>
      <c r="E673" s="6"/>
      <c r="F673" s="6"/>
      <c r="G673" s="6"/>
    </row>
    <row r="674" spans="1:7" s="2" customFormat="1" x14ac:dyDescent="0.25">
      <c r="A674" s="53"/>
      <c r="B674" s="54"/>
      <c r="C674" s="54"/>
      <c r="E674" s="6"/>
      <c r="F674" s="6"/>
      <c r="G674" s="6"/>
    </row>
    <row r="675" spans="1:7" s="2" customFormat="1" x14ac:dyDescent="0.25">
      <c r="A675" s="53"/>
      <c r="B675" s="54"/>
      <c r="C675" s="54"/>
      <c r="E675" s="6"/>
      <c r="F675" s="6"/>
      <c r="G675" s="6"/>
    </row>
    <row r="676" spans="1:7" s="2" customFormat="1" x14ac:dyDescent="0.25">
      <c r="A676" s="53"/>
      <c r="B676" s="54"/>
      <c r="C676" s="54"/>
      <c r="E676" s="6"/>
      <c r="F676" s="6"/>
      <c r="G676" s="6"/>
    </row>
    <row r="677" spans="1:7" s="2" customFormat="1" x14ac:dyDescent="0.25">
      <c r="A677" s="53"/>
      <c r="B677" s="54"/>
      <c r="C677" s="54"/>
      <c r="E677" s="6"/>
      <c r="F677" s="6"/>
      <c r="G677" s="6"/>
    </row>
    <row r="678" spans="1:7" s="2" customFormat="1" x14ac:dyDescent="0.25">
      <c r="A678" s="53"/>
      <c r="B678" s="54"/>
      <c r="C678" s="54"/>
      <c r="E678" s="6"/>
      <c r="F678" s="6"/>
      <c r="G678" s="6"/>
    </row>
    <row r="679" spans="1:7" s="2" customFormat="1" x14ac:dyDescent="0.25">
      <c r="A679" s="53"/>
      <c r="B679" s="54"/>
      <c r="C679" s="54"/>
      <c r="E679" s="6"/>
      <c r="F679" s="6"/>
      <c r="G679" s="6"/>
    </row>
    <row r="680" spans="1:7" s="2" customFormat="1" x14ac:dyDescent="0.25">
      <c r="A680" s="53"/>
      <c r="B680" s="54"/>
      <c r="C680" s="54"/>
      <c r="E680" s="6"/>
      <c r="F680" s="6"/>
      <c r="G680" s="6"/>
    </row>
    <row r="681" spans="1:7" s="2" customFormat="1" x14ac:dyDescent="0.25">
      <c r="A681" s="53"/>
      <c r="B681" s="54"/>
      <c r="C681" s="54"/>
      <c r="E681" s="6"/>
      <c r="F681" s="6"/>
      <c r="G681" s="6"/>
    </row>
    <row r="682" spans="1:7" s="2" customFormat="1" x14ac:dyDescent="0.25">
      <c r="A682" s="53"/>
      <c r="B682" s="54"/>
      <c r="C682" s="54"/>
      <c r="E682" s="6"/>
      <c r="F682" s="6"/>
      <c r="G682" s="6"/>
    </row>
    <row r="683" spans="1:7" s="2" customFormat="1" x14ac:dyDescent="0.25">
      <c r="A683" s="53"/>
      <c r="B683" s="54"/>
      <c r="C683" s="54"/>
      <c r="E683" s="6"/>
      <c r="F683" s="6"/>
      <c r="G683" s="6"/>
    </row>
    <row r="684" spans="1:7" s="2" customFormat="1" x14ac:dyDescent="0.25">
      <c r="A684" s="53"/>
      <c r="B684" s="54"/>
      <c r="C684" s="54"/>
      <c r="E684" s="6"/>
      <c r="F684" s="6"/>
      <c r="G684" s="6"/>
    </row>
    <row r="685" spans="1:7" s="2" customFormat="1" x14ac:dyDescent="0.25">
      <c r="A685" s="53"/>
      <c r="B685" s="54"/>
      <c r="C685" s="54"/>
      <c r="E685" s="6"/>
      <c r="F685" s="6"/>
      <c r="G685" s="6"/>
    </row>
    <row r="686" spans="1:7" s="2" customFormat="1" x14ac:dyDescent="0.25">
      <c r="A686" s="53"/>
      <c r="B686" s="54"/>
      <c r="C686" s="54"/>
      <c r="E686" s="6"/>
      <c r="F686" s="6"/>
      <c r="G686" s="6"/>
    </row>
  </sheetData>
  <mergeCells count="7">
    <mergeCell ref="A7:G7"/>
    <mergeCell ref="A8:G8"/>
    <mergeCell ref="A9:G9"/>
    <mergeCell ref="D1:G1"/>
    <mergeCell ref="D2:G2"/>
    <mergeCell ref="D3:G3"/>
    <mergeCell ref="D4:E4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0"/>
  <sheetViews>
    <sheetView showGridLines="0" view="pageBreakPreview" topLeftCell="A202" zoomScaleNormal="100" zoomScaleSheetLayoutView="100" workbookViewId="0">
      <selection activeCell="A354" sqref="A354"/>
    </sheetView>
  </sheetViews>
  <sheetFormatPr defaultRowHeight="15" outlineLevelRow="5" x14ac:dyDescent="0.25"/>
  <cols>
    <col min="1" max="1" width="50.28515625" style="56" customWidth="1"/>
    <col min="2" max="3" width="7.7109375" style="56" customWidth="1"/>
    <col min="4" max="4" width="10.7109375" style="56" customWidth="1"/>
    <col min="5" max="12" width="9.140625" style="56" hidden="1"/>
    <col min="13" max="13" width="14.7109375" style="56" customWidth="1"/>
    <col min="14" max="30" width="9.140625" style="56" hidden="1"/>
    <col min="31" max="31" width="14.5703125" style="56" customWidth="1"/>
    <col min="32" max="34" width="9.140625" style="56" hidden="1" customWidth="1"/>
    <col min="35" max="35" width="0.140625" style="56" hidden="1" customWidth="1"/>
    <col min="36" max="36" width="14.7109375" style="56" customWidth="1"/>
    <col min="37" max="37" width="10.7109375" style="56" customWidth="1"/>
    <col min="38" max="39" width="9.140625" style="56" hidden="1" customWidth="1"/>
    <col min="40" max="40" width="9.140625" style="56" customWidth="1"/>
    <col min="41" max="16384" width="9.140625" style="56"/>
  </cols>
  <sheetData>
    <row r="1" spans="1:40" ht="15.75" x14ac:dyDescent="0.25">
      <c r="A1" s="106" t="s">
        <v>490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55"/>
      <c r="AN1" s="55"/>
    </row>
    <row r="2" spans="1:40" ht="15.2" customHeight="1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57"/>
      <c r="AM2" s="55"/>
      <c r="AN2" s="55"/>
    </row>
    <row r="3" spans="1:40" ht="15.95" customHeight="1" x14ac:dyDescent="0.25">
      <c r="A3" s="109" t="s">
        <v>1</v>
      </c>
      <c r="B3" s="109" t="s">
        <v>483</v>
      </c>
      <c r="C3" s="109" t="s">
        <v>484</v>
      </c>
      <c r="D3" s="109" t="s">
        <v>485</v>
      </c>
      <c r="E3" s="109" t="s">
        <v>2</v>
      </c>
      <c r="F3" s="109" t="s">
        <v>2</v>
      </c>
      <c r="G3" s="109" t="s">
        <v>2</v>
      </c>
      <c r="H3" s="109" t="s">
        <v>2</v>
      </c>
      <c r="I3" s="109" t="s">
        <v>2</v>
      </c>
      <c r="J3" s="109" t="s">
        <v>2</v>
      </c>
      <c r="K3" s="109" t="s">
        <v>2</v>
      </c>
      <c r="L3" s="109" t="s">
        <v>2</v>
      </c>
      <c r="M3" s="109" t="s">
        <v>486</v>
      </c>
      <c r="N3" s="109" t="s">
        <v>2</v>
      </c>
      <c r="O3" s="109" t="s">
        <v>2</v>
      </c>
      <c r="P3" s="109" t="s">
        <v>2</v>
      </c>
      <c r="Q3" s="109" t="s">
        <v>2</v>
      </c>
      <c r="R3" s="109" t="s">
        <v>2</v>
      </c>
      <c r="S3" s="109" t="s">
        <v>2</v>
      </c>
      <c r="T3" s="109" t="s">
        <v>2</v>
      </c>
      <c r="U3" s="109" t="s">
        <v>2</v>
      </c>
      <c r="V3" s="109" t="s">
        <v>2</v>
      </c>
      <c r="W3" s="109" t="s">
        <v>2</v>
      </c>
      <c r="X3" s="73" t="s">
        <v>2</v>
      </c>
      <c r="Y3" s="109" t="s">
        <v>2</v>
      </c>
      <c r="Z3" s="109" t="s">
        <v>2</v>
      </c>
      <c r="AA3" s="109" t="s">
        <v>2</v>
      </c>
      <c r="AB3" s="109" t="s">
        <v>2</v>
      </c>
      <c r="AC3" s="109" t="s">
        <v>2</v>
      </c>
      <c r="AD3" s="73" t="s">
        <v>2</v>
      </c>
      <c r="AE3" s="109" t="s">
        <v>487</v>
      </c>
      <c r="AF3" s="109" t="s">
        <v>2</v>
      </c>
      <c r="AG3" s="109" t="s">
        <v>2</v>
      </c>
      <c r="AH3" s="73" t="s">
        <v>2</v>
      </c>
      <c r="AI3" s="109" t="s">
        <v>2</v>
      </c>
      <c r="AJ3" s="109" t="s">
        <v>488</v>
      </c>
      <c r="AK3" s="109" t="s">
        <v>489</v>
      </c>
      <c r="AL3" s="111" t="s">
        <v>2</v>
      </c>
      <c r="AM3" s="58"/>
      <c r="AN3" s="55"/>
    </row>
    <row r="4" spans="1:40" ht="24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73"/>
      <c r="Y4" s="110"/>
      <c r="Z4" s="110"/>
      <c r="AA4" s="110"/>
      <c r="AB4" s="110"/>
      <c r="AC4" s="110"/>
      <c r="AD4" s="73"/>
      <c r="AE4" s="110"/>
      <c r="AF4" s="110"/>
      <c r="AG4" s="110"/>
      <c r="AH4" s="73"/>
      <c r="AI4" s="110"/>
      <c r="AJ4" s="110"/>
      <c r="AK4" s="110"/>
      <c r="AL4" s="112"/>
      <c r="AM4" s="59"/>
      <c r="AN4" s="55"/>
    </row>
    <row r="5" spans="1:40" ht="26.25" customHeight="1" x14ac:dyDescent="0.25">
      <c r="A5" s="69" t="s">
        <v>3</v>
      </c>
      <c r="B5" s="70" t="s">
        <v>4</v>
      </c>
      <c r="C5" s="70" t="s">
        <v>5</v>
      </c>
      <c r="D5" s="70" t="s">
        <v>6</v>
      </c>
      <c r="E5" s="61" t="s">
        <v>4</v>
      </c>
      <c r="F5" s="61" t="s">
        <v>4</v>
      </c>
      <c r="G5" s="61"/>
      <c r="H5" s="61"/>
      <c r="I5" s="61"/>
      <c r="J5" s="61"/>
      <c r="K5" s="61"/>
      <c r="L5" s="62">
        <v>0</v>
      </c>
      <c r="M5" s="71">
        <v>866084514.52999997</v>
      </c>
      <c r="N5" s="62">
        <v>0</v>
      </c>
      <c r="O5" s="62">
        <v>0</v>
      </c>
      <c r="P5" s="62">
        <v>0</v>
      </c>
      <c r="Q5" s="62">
        <v>0</v>
      </c>
      <c r="R5" s="62">
        <v>0</v>
      </c>
      <c r="S5" s="62">
        <v>0</v>
      </c>
      <c r="T5" s="62">
        <v>0</v>
      </c>
      <c r="U5" s="62">
        <v>0</v>
      </c>
      <c r="V5" s="62">
        <v>0</v>
      </c>
      <c r="W5" s="62">
        <v>0</v>
      </c>
      <c r="X5" s="62">
        <v>0</v>
      </c>
      <c r="Y5" s="62">
        <v>0</v>
      </c>
      <c r="Z5" s="62">
        <v>0</v>
      </c>
      <c r="AA5" s="62">
        <v>0</v>
      </c>
      <c r="AB5" s="62">
        <v>0</v>
      </c>
      <c r="AC5" s="62">
        <v>0</v>
      </c>
      <c r="AD5" s="62">
        <v>0</v>
      </c>
      <c r="AE5" s="71">
        <v>406329920.44</v>
      </c>
      <c r="AF5" s="62">
        <v>0</v>
      </c>
      <c r="AG5" s="62">
        <v>0</v>
      </c>
      <c r="AH5" s="62">
        <v>406329920.44</v>
      </c>
      <c r="AI5" s="62">
        <v>-406329920.44</v>
      </c>
      <c r="AJ5" s="71">
        <v>459754594.08999997</v>
      </c>
      <c r="AK5" s="72">
        <v>0.46915735545797627</v>
      </c>
      <c r="AL5" s="64">
        <v>0</v>
      </c>
      <c r="AM5" s="57"/>
      <c r="AN5" s="55"/>
    </row>
    <row r="6" spans="1:40" ht="18.75" customHeight="1" x14ac:dyDescent="0.25">
      <c r="A6" s="60" t="s">
        <v>7</v>
      </c>
      <c r="B6" s="61" t="s">
        <v>4</v>
      </c>
      <c r="C6" s="61" t="s">
        <v>8</v>
      </c>
      <c r="D6" s="61" t="s">
        <v>6</v>
      </c>
      <c r="E6" s="61" t="s">
        <v>4</v>
      </c>
      <c r="F6" s="61" t="s">
        <v>4</v>
      </c>
      <c r="G6" s="61"/>
      <c r="H6" s="61"/>
      <c r="I6" s="61"/>
      <c r="J6" s="61"/>
      <c r="K6" s="61"/>
      <c r="L6" s="62">
        <v>0</v>
      </c>
      <c r="M6" s="62">
        <v>856250877.52999997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2">
        <v>0</v>
      </c>
      <c r="AC6" s="62">
        <v>0</v>
      </c>
      <c r="AD6" s="62">
        <v>0</v>
      </c>
      <c r="AE6" s="62">
        <v>402808675.45999998</v>
      </c>
      <c r="AF6" s="62">
        <v>0</v>
      </c>
      <c r="AG6" s="62">
        <v>0</v>
      </c>
      <c r="AH6" s="62">
        <v>402808675.45999998</v>
      </c>
      <c r="AI6" s="62">
        <v>-402808675.45999998</v>
      </c>
      <c r="AJ6" s="62">
        <v>453442202.06999999</v>
      </c>
      <c r="AK6" s="63">
        <v>0.47043300746385164</v>
      </c>
      <c r="AL6" s="64">
        <v>0</v>
      </c>
      <c r="AM6" s="111" t="s">
        <v>2</v>
      </c>
      <c r="AN6" s="55"/>
    </row>
    <row r="7" spans="1:40" x14ac:dyDescent="0.25">
      <c r="A7" s="60" t="s">
        <v>9</v>
      </c>
      <c r="B7" s="61" t="s">
        <v>4</v>
      </c>
      <c r="C7" s="61" t="s">
        <v>10</v>
      </c>
      <c r="D7" s="61" t="s">
        <v>6</v>
      </c>
      <c r="E7" s="61" t="s">
        <v>4</v>
      </c>
      <c r="F7" s="61" t="s">
        <v>4</v>
      </c>
      <c r="G7" s="61"/>
      <c r="H7" s="61"/>
      <c r="I7" s="61"/>
      <c r="J7" s="61"/>
      <c r="K7" s="61"/>
      <c r="L7" s="62">
        <v>0</v>
      </c>
      <c r="M7" s="62">
        <v>264534420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126651488.94</v>
      </c>
      <c r="AF7" s="62">
        <v>0</v>
      </c>
      <c r="AG7" s="62">
        <v>0</v>
      </c>
      <c r="AH7" s="62">
        <v>126651488.94</v>
      </c>
      <c r="AI7" s="62">
        <v>-126651488.94</v>
      </c>
      <c r="AJ7" s="62">
        <v>137882931.06</v>
      </c>
      <c r="AK7" s="63">
        <v>0.47877130295558512</v>
      </c>
      <c r="AL7" s="64">
        <v>0</v>
      </c>
      <c r="AM7" s="112"/>
      <c r="AN7" s="55"/>
    </row>
    <row r="8" spans="1:40" ht="25.5" x14ac:dyDescent="0.25">
      <c r="A8" s="60" t="s">
        <v>11</v>
      </c>
      <c r="B8" s="61" t="s">
        <v>12</v>
      </c>
      <c r="C8" s="61" t="s">
        <v>10</v>
      </c>
      <c r="D8" s="61" t="s">
        <v>6</v>
      </c>
      <c r="E8" s="61" t="s">
        <v>4</v>
      </c>
      <c r="F8" s="61" t="s">
        <v>4</v>
      </c>
      <c r="G8" s="61"/>
      <c r="H8" s="61"/>
      <c r="I8" s="61"/>
      <c r="J8" s="61"/>
      <c r="K8" s="61"/>
      <c r="L8" s="62">
        <v>0</v>
      </c>
      <c r="M8" s="62">
        <v>264534420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126651488.94</v>
      </c>
      <c r="AF8" s="62">
        <v>0</v>
      </c>
      <c r="AG8" s="62">
        <v>0</v>
      </c>
      <c r="AH8" s="62">
        <v>126651488.94</v>
      </c>
      <c r="AI8" s="62">
        <v>-126651488.94</v>
      </c>
      <c r="AJ8" s="62">
        <v>137882931.06</v>
      </c>
      <c r="AK8" s="63">
        <v>0.47877130295558512</v>
      </c>
      <c r="AL8" s="64">
        <v>0</v>
      </c>
      <c r="AM8" s="65">
        <v>0</v>
      </c>
      <c r="AN8" s="55"/>
    </row>
    <row r="9" spans="1:40" ht="25.5" outlineLevel="1" x14ac:dyDescent="0.25">
      <c r="A9" s="60" t="s">
        <v>13</v>
      </c>
      <c r="B9" s="61" t="s">
        <v>12</v>
      </c>
      <c r="C9" s="61" t="s">
        <v>10</v>
      </c>
      <c r="D9" s="61" t="s">
        <v>14</v>
      </c>
      <c r="E9" s="61" t="s">
        <v>4</v>
      </c>
      <c r="F9" s="61" t="s">
        <v>4</v>
      </c>
      <c r="G9" s="61"/>
      <c r="H9" s="61"/>
      <c r="I9" s="61"/>
      <c r="J9" s="61"/>
      <c r="K9" s="61"/>
      <c r="L9" s="62">
        <v>0</v>
      </c>
      <c r="M9" s="62">
        <v>255722708.05000001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125979336.55</v>
      </c>
      <c r="AF9" s="62">
        <v>0</v>
      </c>
      <c r="AG9" s="62">
        <v>0</v>
      </c>
      <c r="AH9" s="62">
        <v>125979336.55</v>
      </c>
      <c r="AI9" s="62">
        <v>-125979336.55</v>
      </c>
      <c r="AJ9" s="62">
        <v>129743371.5</v>
      </c>
      <c r="AK9" s="63">
        <v>0.49264039752530692</v>
      </c>
      <c r="AL9" s="64">
        <v>0</v>
      </c>
      <c r="AM9" s="65">
        <v>0</v>
      </c>
      <c r="AN9" s="55"/>
    </row>
    <row r="10" spans="1:40" ht="63.75" outlineLevel="2" x14ac:dyDescent="0.25">
      <c r="A10" s="60" t="s">
        <v>15</v>
      </c>
      <c r="B10" s="61" t="s">
        <v>12</v>
      </c>
      <c r="C10" s="61" t="s">
        <v>10</v>
      </c>
      <c r="D10" s="61" t="s">
        <v>16</v>
      </c>
      <c r="E10" s="61" t="s">
        <v>4</v>
      </c>
      <c r="F10" s="61" t="s">
        <v>4</v>
      </c>
      <c r="G10" s="61"/>
      <c r="H10" s="61"/>
      <c r="I10" s="61"/>
      <c r="J10" s="61"/>
      <c r="K10" s="61"/>
      <c r="L10" s="62">
        <v>0</v>
      </c>
      <c r="M10" s="62">
        <v>128599609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0</v>
      </c>
      <c r="AD10" s="62">
        <v>0</v>
      </c>
      <c r="AE10" s="62">
        <v>70350000</v>
      </c>
      <c r="AF10" s="62">
        <v>0</v>
      </c>
      <c r="AG10" s="62">
        <v>0</v>
      </c>
      <c r="AH10" s="62">
        <v>70350000</v>
      </c>
      <c r="AI10" s="62">
        <v>-70350000</v>
      </c>
      <c r="AJ10" s="62">
        <v>58249609</v>
      </c>
      <c r="AK10" s="63">
        <v>0.54704676434902688</v>
      </c>
      <c r="AL10" s="64">
        <v>0</v>
      </c>
      <c r="AM10" s="65">
        <v>0</v>
      </c>
      <c r="AN10" s="55"/>
    </row>
    <row r="11" spans="1:40" ht="25.5" outlineLevel="3" x14ac:dyDescent="0.25">
      <c r="A11" s="60" t="s">
        <v>17</v>
      </c>
      <c r="B11" s="61" t="s">
        <v>12</v>
      </c>
      <c r="C11" s="61" t="s">
        <v>10</v>
      </c>
      <c r="D11" s="61" t="s">
        <v>18</v>
      </c>
      <c r="E11" s="61" t="s">
        <v>4</v>
      </c>
      <c r="F11" s="61" t="s">
        <v>4</v>
      </c>
      <c r="G11" s="61"/>
      <c r="H11" s="61"/>
      <c r="I11" s="61"/>
      <c r="J11" s="61"/>
      <c r="K11" s="61"/>
      <c r="L11" s="62">
        <v>0</v>
      </c>
      <c r="M11" s="62">
        <v>85391973.430000007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36742681.719999999</v>
      </c>
      <c r="AF11" s="62">
        <v>0</v>
      </c>
      <c r="AG11" s="62">
        <v>0</v>
      </c>
      <c r="AH11" s="62">
        <v>36742681.719999999</v>
      </c>
      <c r="AI11" s="62">
        <v>-36742681.719999999</v>
      </c>
      <c r="AJ11" s="62">
        <v>48649291.710000001</v>
      </c>
      <c r="AK11" s="63">
        <v>0.43028261608358054</v>
      </c>
      <c r="AL11" s="64">
        <v>0</v>
      </c>
      <c r="AM11" s="65">
        <v>0</v>
      </c>
      <c r="AN11" s="55"/>
    </row>
    <row r="12" spans="1:40" ht="25.5" outlineLevel="4" x14ac:dyDescent="0.25">
      <c r="A12" s="60" t="s">
        <v>19</v>
      </c>
      <c r="B12" s="61" t="s">
        <v>12</v>
      </c>
      <c r="C12" s="61" t="s">
        <v>10</v>
      </c>
      <c r="D12" s="61" t="s">
        <v>20</v>
      </c>
      <c r="E12" s="61" t="s">
        <v>4</v>
      </c>
      <c r="F12" s="61" t="s">
        <v>4</v>
      </c>
      <c r="G12" s="61"/>
      <c r="H12" s="61"/>
      <c r="I12" s="61"/>
      <c r="J12" s="61"/>
      <c r="K12" s="61"/>
      <c r="L12" s="62">
        <v>0</v>
      </c>
      <c r="M12" s="62">
        <v>33637586.43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16302555.67</v>
      </c>
      <c r="AF12" s="62">
        <v>0</v>
      </c>
      <c r="AG12" s="62">
        <v>0</v>
      </c>
      <c r="AH12" s="62">
        <v>16302555.67</v>
      </c>
      <c r="AI12" s="62">
        <v>-16302555.67</v>
      </c>
      <c r="AJ12" s="62">
        <v>17335030.760000002</v>
      </c>
      <c r="AK12" s="63">
        <v>0.48465295522690688</v>
      </c>
      <c r="AL12" s="64">
        <v>0</v>
      </c>
      <c r="AM12" s="65">
        <v>0</v>
      </c>
      <c r="AN12" s="55"/>
    </row>
    <row r="13" spans="1:40" ht="25.5" outlineLevel="5" x14ac:dyDescent="0.25">
      <c r="A13" s="60" t="s">
        <v>21</v>
      </c>
      <c r="B13" s="61" t="s">
        <v>12</v>
      </c>
      <c r="C13" s="61" t="s">
        <v>10</v>
      </c>
      <c r="D13" s="61" t="s">
        <v>22</v>
      </c>
      <c r="E13" s="61" t="s">
        <v>4</v>
      </c>
      <c r="F13" s="61" t="s">
        <v>4</v>
      </c>
      <c r="G13" s="61"/>
      <c r="H13" s="61"/>
      <c r="I13" s="61"/>
      <c r="J13" s="61"/>
      <c r="K13" s="61"/>
      <c r="L13" s="62">
        <v>0</v>
      </c>
      <c r="M13" s="62">
        <v>3506345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1482458.27</v>
      </c>
      <c r="AF13" s="62">
        <v>0</v>
      </c>
      <c r="AG13" s="62">
        <v>0</v>
      </c>
      <c r="AH13" s="62">
        <v>1482458.27</v>
      </c>
      <c r="AI13" s="62">
        <v>-1482458.27</v>
      </c>
      <c r="AJ13" s="62">
        <v>2023886.73</v>
      </c>
      <c r="AK13" s="63">
        <v>0.42279304232755188</v>
      </c>
      <c r="AL13" s="64">
        <v>0</v>
      </c>
      <c r="AM13" s="65">
        <v>0</v>
      </c>
      <c r="AN13" s="55"/>
    </row>
    <row r="14" spans="1:40" ht="51" outlineLevel="5" x14ac:dyDescent="0.25">
      <c r="A14" s="60" t="s">
        <v>23</v>
      </c>
      <c r="B14" s="61" t="s">
        <v>12</v>
      </c>
      <c r="C14" s="61" t="s">
        <v>10</v>
      </c>
      <c r="D14" s="61" t="s">
        <v>24</v>
      </c>
      <c r="E14" s="61" t="s">
        <v>4</v>
      </c>
      <c r="F14" s="61" t="s">
        <v>4</v>
      </c>
      <c r="G14" s="61"/>
      <c r="H14" s="61"/>
      <c r="I14" s="61"/>
      <c r="J14" s="61"/>
      <c r="K14" s="61"/>
      <c r="L14" s="62">
        <v>0</v>
      </c>
      <c r="M14" s="62">
        <v>4215957.2300000004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1101640.8899999999</v>
      </c>
      <c r="AF14" s="62">
        <v>0</v>
      </c>
      <c r="AG14" s="62">
        <v>0</v>
      </c>
      <c r="AH14" s="62">
        <v>1101640.8899999999</v>
      </c>
      <c r="AI14" s="62">
        <v>-1101640.8899999999</v>
      </c>
      <c r="AJ14" s="62">
        <v>3114316.34</v>
      </c>
      <c r="AK14" s="63">
        <v>0.2613026721810458</v>
      </c>
      <c r="AL14" s="64">
        <v>0</v>
      </c>
      <c r="AM14" s="65">
        <v>0</v>
      </c>
      <c r="AN14" s="55"/>
    </row>
    <row r="15" spans="1:40" ht="51" outlineLevel="5" x14ac:dyDescent="0.25">
      <c r="A15" s="60" t="s">
        <v>25</v>
      </c>
      <c r="B15" s="61" t="s">
        <v>12</v>
      </c>
      <c r="C15" s="61" t="s">
        <v>10</v>
      </c>
      <c r="D15" s="61" t="s">
        <v>26</v>
      </c>
      <c r="E15" s="61" t="s">
        <v>4</v>
      </c>
      <c r="F15" s="61" t="s">
        <v>4</v>
      </c>
      <c r="G15" s="61"/>
      <c r="H15" s="61"/>
      <c r="I15" s="61"/>
      <c r="J15" s="61"/>
      <c r="K15" s="61"/>
      <c r="L15" s="62">
        <v>0</v>
      </c>
      <c r="M15" s="62">
        <v>235500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235500</v>
      </c>
      <c r="AK15" s="63">
        <v>0</v>
      </c>
      <c r="AL15" s="64">
        <v>0</v>
      </c>
      <c r="AM15" s="65">
        <v>0</v>
      </c>
      <c r="AN15" s="55"/>
    </row>
    <row r="16" spans="1:40" ht="38.25" outlineLevel="5" x14ac:dyDescent="0.25">
      <c r="A16" s="60" t="s">
        <v>27</v>
      </c>
      <c r="B16" s="61" t="s">
        <v>12</v>
      </c>
      <c r="C16" s="61" t="s">
        <v>10</v>
      </c>
      <c r="D16" s="61" t="s">
        <v>28</v>
      </c>
      <c r="E16" s="61" t="s">
        <v>4</v>
      </c>
      <c r="F16" s="61" t="s">
        <v>4</v>
      </c>
      <c r="G16" s="61"/>
      <c r="H16" s="61"/>
      <c r="I16" s="61"/>
      <c r="J16" s="61"/>
      <c r="K16" s="61"/>
      <c r="L16" s="62">
        <v>0</v>
      </c>
      <c r="M16" s="62">
        <v>135736.95999999999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135736.95999999999</v>
      </c>
      <c r="AK16" s="63">
        <v>0</v>
      </c>
      <c r="AL16" s="64">
        <v>0</v>
      </c>
      <c r="AM16" s="65">
        <v>0</v>
      </c>
      <c r="AN16" s="55"/>
    </row>
    <row r="17" spans="1:40" ht="25.5" outlineLevel="5" x14ac:dyDescent="0.25">
      <c r="A17" s="60" t="s">
        <v>29</v>
      </c>
      <c r="B17" s="61" t="s">
        <v>12</v>
      </c>
      <c r="C17" s="61" t="s">
        <v>10</v>
      </c>
      <c r="D17" s="61" t="s">
        <v>30</v>
      </c>
      <c r="E17" s="61" t="s">
        <v>4</v>
      </c>
      <c r="F17" s="61" t="s">
        <v>4</v>
      </c>
      <c r="G17" s="61"/>
      <c r="H17" s="61"/>
      <c r="I17" s="61"/>
      <c r="J17" s="61"/>
      <c r="K17" s="61"/>
      <c r="L17" s="62">
        <v>0</v>
      </c>
      <c r="M17" s="62">
        <v>8811711.9499999993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672152.39</v>
      </c>
      <c r="AF17" s="62">
        <v>0</v>
      </c>
      <c r="AG17" s="62">
        <v>0</v>
      </c>
      <c r="AH17" s="62">
        <v>672152.39</v>
      </c>
      <c r="AI17" s="62">
        <v>-672152.39</v>
      </c>
      <c r="AJ17" s="62">
        <v>8139559.5599999996</v>
      </c>
      <c r="AK17" s="63">
        <v>7.6279432851864837E-2</v>
      </c>
      <c r="AL17" s="64">
        <v>0</v>
      </c>
      <c r="AM17" s="65">
        <v>0</v>
      </c>
      <c r="AN17" s="55"/>
    </row>
    <row r="18" spans="1:40" ht="25.5" outlineLevel="5" x14ac:dyDescent="0.25">
      <c r="A18" s="60" t="s">
        <v>31</v>
      </c>
      <c r="B18" s="61" t="s">
        <v>12</v>
      </c>
      <c r="C18" s="61" t="s">
        <v>10</v>
      </c>
      <c r="D18" s="61" t="s">
        <v>32</v>
      </c>
      <c r="E18" s="61" t="s">
        <v>4</v>
      </c>
      <c r="F18" s="61" t="s">
        <v>4</v>
      </c>
      <c r="G18" s="61"/>
      <c r="H18" s="61"/>
      <c r="I18" s="61"/>
      <c r="J18" s="61"/>
      <c r="K18" s="61"/>
      <c r="L18" s="62">
        <v>0</v>
      </c>
      <c r="M18" s="62">
        <v>5248107.5999999996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131071</v>
      </c>
      <c r="AF18" s="62">
        <v>0</v>
      </c>
      <c r="AG18" s="62">
        <v>0</v>
      </c>
      <c r="AH18" s="62">
        <v>131071</v>
      </c>
      <c r="AI18" s="62">
        <v>-131071</v>
      </c>
      <c r="AJ18" s="62">
        <v>5117036.5999999996</v>
      </c>
      <c r="AK18" s="63">
        <v>2.4974907145577579E-2</v>
      </c>
      <c r="AL18" s="64">
        <v>0</v>
      </c>
      <c r="AM18" s="65">
        <v>0</v>
      </c>
      <c r="AN18" s="55"/>
    </row>
    <row r="19" spans="1:40" ht="25.5" outlineLevel="5" x14ac:dyDescent="0.25">
      <c r="A19" s="60" t="s">
        <v>33</v>
      </c>
      <c r="B19" s="61" t="s">
        <v>12</v>
      </c>
      <c r="C19" s="61" t="s">
        <v>10</v>
      </c>
      <c r="D19" s="61" t="s">
        <v>34</v>
      </c>
      <c r="E19" s="61" t="s">
        <v>4</v>
      </c>
      <c r="F19" s="61" t="s">
        <v>4</v>
      </c>
      <c r="G19" s="61"/>
      <c r="H19" s="61"/>
      <c r="I19" s="61"/>
      <c r="J19" s="61"/>
      <c r="K19" s="61"/>
      <c r="L19" s="62">
        <v>0</v>
      </c>
      <c r="M19" s="62">
        <v>1171630.3999999999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298026</v>
      </c>
      <c r="AF19" s="62">
        <v>0</v>
      </c>
      <c r="AG19" s="62">
        <v>0</v>
      </c>
      <c r="AH19" s="62">
        <v>298026</v>
      </c>
      <c r="AI19" s="62">
        <v>-298026</v>
      </c>
      <c r="AJ19" s="62">
        <v>873604.4</v>
      </c>
      <c r="AK19" s="63">
        <v>0.25436861317357418</v>
      </c>
      <c r="AL19" s="64">
        <v>0</v>
      </c>
      <c r="AM19" s="65">
        <v>0</v>
      </c>
      <c r="AN19" s="55"/>
    </row>
    <row r="20" spans="1:40" ht="25.5" outlineLevel="4" x14ac:dyDescent="0.25">
      <c r="A20" s="60" t="s">
        <v>35</v>
      </c>
      <c r="B20" s="61" t="s">
        <v>12</v>
      </c>
      <c r="C20" s="61" t="s">
        <v>10</v>
      </c>
      <c r="D20" s="61" t="s">
        <v>36</v>
      </c>
      <c r="E20" s="61" t="s">
        <v>4</v>
      </c>
      <c r="F20" s="61" t="s">
        <v>4</v>
      </c>
      <c r="G20" s="61"/>
      <c r="H20" s="61"/>
      <c r="I20" s="61"/>
      <c r="J20" s="61"/>
      <c r="K20" s="61"/>
      <c r="L20" s="62">
        <v>0</v>
      </c>
      <c r="M20" s="62">
        <v>2391973.9500000002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243055.39</v>
      </c>
      <c r="AF20" s="62">
        <v>0</v>
      </c>
      <c r="AG20" s="62">
        <v>0</v>
      </c>
      <c r="AH20" s="62">
        <v>243055.39</v>
      </c>
      <c r="AI20" s="62">
        <v>-243055.39</v>
      </c>
      <c r="AJ20" s="62">
        <v>2148918.56</v>
      </c>
      <c r="AK20" s="63">
        <v>0.10161289172902573</v>
      </c>
      <c r="AL20" s="64">
        <v>0</v>
      </c>
      <c r="AM20" s="65">
        <v>0</v>
      </c>
      <c r="AN20" s="55"/>
    </row>
    <row r="21" spans="1:40" outlineLevel="5" x14ac:dyDescent="0.25">
      <c r="A21" s="60" t="s">
        <v>37</v>
      </c>
      <c r="B21" s="61" t="s">
        <v>4</v>
      </c>
      <c r="C21" s="61" t="s">
        <v>38</v>
      </c>
      <c r="D21" s="61" t="s">
        <v>6</v>
      </c>
      <c r="E21" s="61" t="s">
        <v>4</v>
      </c>
      <c r="F21" s="61" t="s">
        <v>4</v>
      </c>
      <c r="G21" s="61"/>
      <c r="H21" s="61"/>
      <c r="I21" s="61"/>
      <c r="J21" s="61"/>
      <c r="K21" s="61"/>
      <c r="L21" s="62">
        <v>0</v>
      </c>
      <c r="M21" s="62">
        <v>484626046.45999998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233172456.05000001</v>
      </c>
      <c r="AF21" s="62">
        <v>0</v>
      </c>
      <c r="AG21" s="62">
        <v>0</v>
      </c>
      <c r="AH21" s="62">
        <v>233172456.05000001</v>
      </c>
      <c r="AI21" s="62">
        <v>-233172456.05000001</v>
      </c>
      <c r="AJ21" s="62">
        <v>251453590.41</v>
      </c>
      <c r="AK21" s="63">
        <v>0.48113892712377265</v>
      </c>
      <c r="AL21" s="64">
        <v>0</v>
      </c>
      <c r="AM21" s="65">
        <v>0</v>
      </c>
      <c r="AN21" s="55"/>
    </row>
    <row r="22" spans="1:40" ht="25.5" outlineLevel="5" x14ac:dyDescent="0.25">
      <c r="A22" s="60" t="s">
        <v>11</v>
      </c>
      <c r="B22" s="61" t="s">
        <v>12</v>
      </c>
      <c r="C22" s="61" t="s">
        <v>38</v>
      </c>
      <c r="D22" s="61" t="s">
        <v>6</v>
      </c>
      <c r="E22" s="61" t="s">
        <v>4</v>
      </c>
      <c r="F22" s="61" t="s">
        <v>4</v>
      </c>
      <c r="G22" s="61"/>
      <c r="H22" s="61"/>
      <c r="I22" s="61"/>
      <c r="J22" s="61"/>
      <c r="K22" s="61"/>
      <c r="L22" s="62">
        <v>0</v>
      </c>
      <c r="M22" s="62">
        <v>484626046.45999998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  <c r="AC22" s="62">
        <v>0</v>
      </c>
      <c r="AD22" s="62">
        <v>0</v>
      </c>
      <c r="AE22" s="62">
        <v>233172456.05000001</v>
      </c>
      <c r="AF22" s="62">
        <v>0</v>
      </c>
      <c r="AG22" s="62">
        <v>0</v>
      </c>
      <c r="AH22" s="62">
        <v>233172456.05000001</v>
      </c>
      <c r="AI22" s="62">
        <v>-233172456.05000001</v>
      </c>
      <c r="AJ22" s="62">
        <v>251453590.41</v>
      </c>
      <c r="AK22" s="63">
        <v>0.48113892712377265</v>
      </c>
      <c r="AL22" s="64">
        <v>0</v>
      </c>
      <c r="AM22" s="65">
        <v>0</v>
      </c>
      <c r="AN22" s="55"/>
    </row>
    <row r="23" spans="1:40" ht="25.5" outlineLevel="5" x14ac:dyDescent="0.25">
      <c r="A23" s="60" t="s">
        <v>39</v>
      </c>
      <c r="B23" s="61" t="s">
        <v>12</v>
      </c>
      <c r="C23" s="61" t="s">
        <v>38</v>
      </c>
      <c r="D23" s="61" t="s">
        <v>40</v>
      </c>
      <c r="E23" s="61" t="s">
        <v>4</v>
      </c>
      <c r="F23" s="61" t="s">
        <v>4</v>
      </c>
      <c r="G23" s="61"/>
      <c r="H23" s="61"/>
      <c r="I23" s="61"/>
      <c r="J23" s="61"/>
      <c r="K23" s="61"/>
      <c r="L23" s="62">
        <v>0</v>
      </c>
      <c r="M23" s="62">
        <v>458889781.89999998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229187759.94999999</v>
      </c>
      <c r="AF23" s="62">
        <v>0</v>
      </c>
      <c r="AG23" s="62">
        <v>0</v>
      </c>
      <c r="AH23" s="62">
        <v>229187759.94999999</v>
      </c>
      <c r="AI23" s="62">
        <v>-229187759.94999999</v>
      </c>
      <c r="AJ23" s="62">
        <v>229702021.94999999</v>
      </c>
      <c r="AK23" s="63">
        <v>0.49943966719211885</v>
      </c>
      <c r="AL23" s="64">
        <v>0</v>
      </c>
      <c r="AM23" s="65">
        <v>0</v>
      </c>
      <c r="AN23" s="55"/>
    </row>
    <row r="24" spans="1:40" ht="51" outlineLevel="2" x14ac:dyDescent="0.25">
      <c r="A24" s="60" t="s">
        <v>41</v>
      </c>
      <c r="B24" s="61" t="s">
        <v>12</v>
      </c>
      <c r="C24" s="61" t="s">
        <v>38</v>
      </c>
      <c r="D24" s="61" t="s">
        <v>42</v>
      </c>
      <c r="E24" s="61" t="s">
        <v>4</v>
      </c>
      <c r="F24" s="61" t="s">
        <v>4</v>
      </c>
      <c r="G24" s="61"/>
      <c r="H24" s="61"/>
      <c r="I24" s="61"/>
      <c r="J24" s="61"/>
      <c r="K24" s="61"/>
      <c r="L24" s="62">
        <v>0</v>
      </c>
      <c r="M24" s="62">
        <v>22932000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16131895.51</v>
      </c>
      <c r="AF24" s="62">
        <v>0</v>
      </c>
      <c r="AG24" s="62">
        <v>0</v>
      </c>
      <c r="AH24" s="62">
        <v>16131895.51</v>
      </c>
      <c r="AI24" s="62">
        <v>-16131895.51</v>
      </c>
      <c r="AJ24" s="62">
        <v>6800104.4900000002</v>
      </c>
      <c r="AK24" s="63">
        <v>0.70346657552764691</v>
      </c>
      <c r="AL24" s="64">
        <v>0</v>
      </c>
      <c r="AM24" s="65">
        <v>0</v>
      </c>
      <c r="AN24" s="55"/>
    </row>
    <row r="25" spans="1:40" ht="63.75" outlineLevel="3" x14ac:dyDescent="0.25">
      <c r="A25" s="60" t="s">
        <v>43</v>
      </c>
      <c r="B25" s="61" t="s">
        <v>12</v>
      </c>
      <c r="C25" s="61" t="s">
        <v>38</v>
      </c>
      <c r="D25" s="61" t="s">
        <v>44</v>
      </c>
      <c r="E25" s="61" t="s">
        <v>4</v>
      </c>
      <c r="F25" s="61" t="s">
        <v>4</v>
      </c>
      <c r="G25" s="61"/>
      <c r="H25" s="61"/>
      <c r="I25" s="61"/>
      <c r="J25" s="61"/>
      <c r="K25" s="61"/>
      <c r="L25" s="62">
        <v>0</v>
      </c>
      <c r="M25" s="62">
        <v>236855957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129999919.59999999</v>
      </c>
      <c r="AF25" s="62">
        <v>0</v>
      </c>
      <c r="AG25" s="62">
        <v>0</v>
      </c>
      <c r="AH25" s="62">
        <v>129999919.59999999</v>
      </c>
      <c r="AI25" s="62">
        <v>-129999919.59999999</v>
      </c>
      <c r="AJ25" s="62">
        <v>106856037.40000001</v>
      </c>
      <c r="AK25" s="63">
        <v>0.54885644949178969</v>
      </c>
      <c r="AL25" s="64">
        <v>0</v>
      </c>
      <c r="AM25" s="65">
        <v>0</v>
      </c>
      <c r="AN25" s="55"/>
    </row>
    <row r="26" spans="1:40" ht="25.5" outlineLevel="4" x14ac:dyDescent="0.25">
      <c r="A26" s="60" t="s">
        <v>17</v>
      </c>
      <c r="B26" s="61" t="s">
        <v>12</v>
      </c>
      <c r="C26" s="61" t="s">
        <v>38</v>
      </c>
      <c r="D26" s="61" t="s">
        <v>45</v>
      </c>
      <c r="E26" s="61" t="s">
        <v>4</v>
      </c>
      <c r="F26" s="61" t="s">
        <v>4</v>
      </c>
      <c r="G26" s="61"/>
      <c r="H26" s="61"/>
      <c r="I26" s="61"/>
      <c r="J26" s="61"/>
      <c r="K26" s="61"/>
      <c r="L26" s="62">
        <v>0</v>
      </c>
      <c r="M26" s="62">
        <v>81827680.209999993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35618173.200000003</v>
      </c>
      <c r="AF26" s="62">
        <v>0</v>
      </c>
      <c r="AG26" s="62">
        <v>0</v>
      </c>
      <c r="AH26" s="62">
        <v>35618173.200000003</v>
      </c>
      <c r="AI26" s="62">
        <v>-35618173.200000003</v>
      </c>
      <c r="AJ26" s="62">
        <v>46209507.009999998</v>
      </c>
      <c r="AK26" s="63">
        <v>0.43528269539831305</v>
      </c>
      <c r="AL26" s="64">
        <v>0</v>
      </c>
      <c r="AM26" s="65">
        <v>0</v>
      </c>
      <c r="AN26" s="55"/>
    </row>
    <row r="27" spans="1:40" ht="25.5" outlineLevel="5" x14ac:dyDescent="0.25">
      <c r="A27" s="60" t="s">
        <v>19</v>
      </c>
      <c r="B27" s="61" t="s">
        <v>12</v>
      </c>
      <c r="C27" s="61" t="s">
        <v>38</v>
      </c>
      <c r="D27" s="61" t="s">
        <v>46</v>
      </c>
      <c r="E27" s="61" t="s">
        <v>4</v>
      </c>
      <c r="F27" s="61" t="s">
        <v>4</v>
      </c>
      <c r="G27" s="61"/>
      <c r="H27" s="61"/>
      <c r="I27" s="61"/>
      <c r="J27" s="61"/>
      <c r="K27" s="61"/>
      <c r="L27" s="62">
        <v>0</v>
      </c>
      <c r="M27" s="62">
        <v>34308734.969999999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19049055.07</v>
      </c>
      <c r="AF27" s="62">
        <v>0</v>
      </c>
      <c r="AG27" s="62">
        <v>0</v>
      </c>
      <c r="AH27" s="62">
        <v>19049055.07</v>
      </c>
      <c r="AI27" s="62">
        <v>-19049055.07</v>
      </c>
      <c r="AJ27" s="62">
        <v>15259679.9</v>
      </c>
      <c r="AK27" s="63">
        <v>0.55522464138234007</v>
      </c>
      <c r="AL27" s="64">
        <v>0</v>
      </c>
      <c r="AM27" s="65">
        <v>0</v>
      </c>
      <c r="AN27" s="55"/>
    </row>
    <row r="28" spans="1:40" ht="25.5" outlineLevel="5" x14ac:dyDescent="0.25">
      <c r="A28" s="60" t="s">
        <v>47</v>
      </c>
      <c r="B28" s="61" t="s">
        <v>12</v>
      </c>
      <c r="C28" s="61" t="s">
        <v>38</v>
      </c>
      <c r="D28" s="61" t="s">
        <v>48</v>
      </c>
      <c r="E28" s="61" t="s">
        <v>4</v>
      </c>
      <c r="F28" s="61" t="s">
        <v>4</v>
      </c>
      <c r="G28" s="61"/>
      <c r="H28" s="61"/>
      <c r="I28" s="61"/>
      <c r="J28" s="61"/>
      <c r="K28" s="61"/>
      <c r="L28" s="62">
        <v>0</v>
      </c>
      <c r="M28" s="62">
        <v>19866454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8207472.4900000002</v>
      </c>
      <c r="AF28" s="62">
        <v>0</v>
      </c>
      <c r="AG28" s="62">
        <v>0</v>
      </c>
      <c r="AH28" s="62">
        <v>8207472.4900000002</v>
      </c>
      <c r="AI28" s="62">
        <v>-8207472.4900000002</v>
      </c>
      <c r="AJ28" s="62">
        <v>11658981.51</v>
      </c>
      <c r="AK28" s="63">
        <v>0.41313223235510477</v>
      </c>
      <c r="AL28" s="64">
        <v>0</v>
      </c>
      <c r="AM28" s="65">
        <v>0</v>
      </c>
      <c r="AN28" s="55"/>
    </row>
    <row r="29" spans="1:40" ht="51" outlineLevel="5" x14ac:dyDescent="0.25">
      <c r="A29" s="60" t="s">
        <v>23</v>
      </c>
      <c r="B29" s="61" t="s">
        <v>12</v>
      </c>
      <c r="C29" s="61" t="s">
        <v>38</v>
      </c>
      <c r="D29" s="61" t="s">
        <v>49</v>
      </c>
      <c r="E29" s="61" t="s">
        <v>4</v>
      </c>
      <c r="F29" s="61" t="s">
        <v>4</v>
      </c>
      <c r="G29" s="61"/>
      <c r="H29" s="61"/>
      <c r="I29" s="61"/>
      <c r="J29" s="61"/>
      <c r="K29" s="61"/>
      <c r="L29" s="62">
        <v>0</v>
      </c>
      <c r="M29" s="62">
        <v>27988784.010000002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9478890.5099999998</v>
      </c>
      <c r="AF29" s="62">
        <v>0</v>
      </c>
      <c r="AG29" s="62">
        <v>0</v>
      </c>
      <c r="AH29" s="62">
        <v>9478890.5099999998</v>
      </c>
      <c r="AI29" s="62">
        <v>-9478890.5099999998</v>
      </c>
      <c r="AJ29" s="62">
        <v>18509893.5</v>
      </c>
      <c r="AK29" s="63">
        <v>0.33866746431761113</v>
      </c>
      <c r="AL29" s="64">
        <v>0</v>
      </c>
      <c r="AM29" s="65">
        <v>0</v>
      </c>
      <c r="AN29" s="55"/>
    </row>
    <row r="30" spans="1:40" ht="51" outlineLevel="5" x14ac:dyDescent="0.25">
      <c r="A30" s="60" t="s">
        <v>25</v>
      </c>
      <c r="B30" s="61" t="s">
        <v>12</v>
      </c>
      <c r="C30" s="61" t="s">
        <v>38</v>
      </c>
      <c r="D30" s="61" t="s">
        <v>50</v>
      </c>
      <c r="E30" s="61" t="s">
        <v>4</v>
      </c>
      <c r="F30" s="61" t="s">
        <v>4</v>
      </c>
      <c r="G30" s="61"/>
      <c r="H30" s="61"/>
      <c r="I30" s="61"/>
      <c r="J30" s="61"/>
      <c r="K30" s="61"/>
      <c r="L30" s="62">
        <v>0</v>
      </c>
      <c r="M30" s="62">
        <v>186500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186500</v>
      </c>
      <c r="AK30" s="63">
        <v>0</v>
      </c>
      <c r="AL30" s="64">
        <v>0</v>
      </c>
      <c r="AM30" s="65">
        <v>0</v>
      </c>
      <c r="AN30" s="55"/>
    </row>
    <row r="31" spans="1:40" ht="38.25" outlineLevel="5" x14ac:dyDescent="0.25">
      <c r="A31" s="60" t="s">
        <v>51</v>
      </c>
      <c r="B31" s="61" t="s">
        <v>12</v>
      </c>
      <c r="C31" s="61" t="s">
        <v>38</v>
      </c>
      <c r="D31" s="61" t="s">
        <v>52</v>
      </c>
      <c r="E31" s="61" t="s">
        <v>4</v>
      </c>
      <c r="F31" s="61" t="s">
        <v>4</v>
      </c>
      <c r="G31" s="61"/>
      <c r="H31" s="61"/>
      <c r="I31" s="61"/>
      <c r="J31" s="61"/>
      <c r="K31" s="61"/>
      <c r="L31" s="62">
        <v>0</v>
      </c>
      <c r="M31" s="62">
        <v>537420.18999999994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537420.18999999994</v>
      </c>
      <c r="AK31" s="63">
        <v>0</v>
      </c>
      <c r="AL31" s="64">
        <v>0</v>
      </c>
      <c r="AM31" s="65">
        <v>0</v>
      </c>
      <c r="AN31" s="55"/>
    </row>
    <row r="32" spans="1:40" ht="38.25" outlineLevel="5" x14ac:dyDescent="0.25">
      <c r="A32" s="60" t="s">
        <v>53</v>
      </c>
      <c r="B32" s="61" t="s">
        <v>12</v>
      </c>
      <c r="C32" s="61" t="s">
        <v>38</v>
      </c>
      <c r="D32" s="61" t="s">
        <v>54</v>
      </c>
      <c r="E32" s="61" t="s">
        <v>4</v>
      </c>
      <c r="F32" s="61" t="s">
        <v>4</v>
      </c>
      <c r="G32" s="61"/>
      <c r="H32" s="61"/>
      <c r="I32" s="61"/>
      <c r="J32" s="61"/>
      <c r="K32" s="61"/>
      <c r="L32" s="62">
        <v>0</v>
      </c>
      <c r="M32" s="62">
        <v>1480000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1480000</v>
      </c>
      <c r="AK32" s="63">
        <v>0</v>
      </c>
      <c r="AL32" s="64">
        <v>0</v>
      </c>
      <c r="AM32" s="65">
        <v>0</v>
      </c>
      <c r="AN32" s="55"/>
    </row>
    <row r="33" spans="1:40" ht="38.25" outlineLevel="5" x14ac:dyDescent="0.25">
      <c r="A33" s="60" t="s">
        <v>55</v>
      </c>
      <c r="B33" s="61" t="s">
        <v>12</v>
      </c>
      <c r="C33" s="61" t="s">
        <v>38</v>
      </c>
      <c r="D33" s="61" t="s">
        <v>56</v>
      </c>
      <c r="E33" s="61" t="s">
        <v>4</v>
      </c>
      <c r="F33" s="61" t="s">
        <v>4</v>
      </c>
      <c r="G33" s="61"/>
      <c r="H33" s="61"/>
      <c r="I33" s="61"/>
      <c r="J33" s="61"/>
      <c r="K33" s="61"/>
      <c r="L33" s="62">
        <v>0</v>
      </c>
      <c r="M33" s="62">
        <v>1500000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14243.17</v>
      </c>
      <c r="AF33" s="62">
        <v>0</v>
      </c>
      <c r="AG33" s="62">
        <v>0</v>
      </c>
      <c r="AH33" s="62">
        <v>14243.17</v>
      </c>
      <c r="AI33" s="62">
        <v>-14243.17</v>
      </c>
      <c r="AJ33" s="62">
        <v>1485756.83</v>
      </c>
      <c r="AK33" s="63">
        <v>9.4954466666666675E-3</v>
      </c>
      <c r="AL33" s="64">
        <v>0</v>
      </c>
      <c r="AM33" s="65">
        <v>0</v>
      </c>
      <c r="AN33" s="55"/>
    </row>
    <row r="34" spans="1:40" ht="38.25" outlineLevel="5" x14ac:dyDescent="0.25">
      <c r="A34" s="60" t="s">
        <v>57</v>
      </c>
      <c r="B34" s="61" t="s">
        <v>12</v>
      </c>
      <c r="C34" s="61" t="s">
        <v>38</v>
      </c>
      <c r="D34" s="61" t="s">
        <v>58</v>
      </c>
      <c r="E34" s="61" t="s">
        <v>4</v>
      </c>
      <c r="F34" s="61" t="s">
        <v>4</v>
      </c>
      <c r="G34" s="61"/>
      <c r="H34" s="61"/>
      <c r="I34" s="61"/>
      <c r="J34" s="61"/>
      <c r="K34" s="61"/>
      <c r="L34" s="62">
        <v>0</v>
      </c>
      <c r="M34" s="62">
        <v>1515151.52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1515151.52</v>
      </c>
      <c r="AK34" s="63">
        <v>0</v>
      </c>
      <c r="AL34" s="64">
        <v>0</v>
      </c>
      <c r="AM34" s="65">
        <v>0</v>
      </c>
      <c r="AN34" s="55"/>
    </row>
    <row r="35" spans="1:40" ht="51" outlineLevel="5" x14ac:dyDescent="0.25">
      <c r="A35" s="60" t="s">
        <v>59</v>
      </c>
      <c r="B35" s="61" t="s">
        <v>12</v>
      </c>
      <c r="C35" s="61" t="s">
        <v>38</v>
      </c>
      <c r="D35" s="61" t="s">
        <v>60</v>
      </c>
      <c r="E35" s="61" t="s">
        <v>4</v>
      </c>
      <c r="F35" s="61" t="s">
        <v>4</v>
      </c>
      <c r="G35" s="61"/>
      <c r="H35" s="61"/>
      <c r="I35" s="61"/>
      <c r="J35" s="61"/>
      <c r="K35" s="61"/>
      <c r="L35" s="62">
        <v>0</v>
      </c>
      <c r="M35" s="62">
        <v>7190150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3188110.4</v>
      </c>
      <c r="AF35" s="62">
        <v>0</v>
      </c>
      <c r="AG35" s="62">
        <v>0</v>
      </c>
      <c r="AH35" s="62">
        <v>3188110.4</v>
      </c>
      <c r="AI35" s="62">
        <v>-3188110.4</v>
      </c>
      <c r="AJ35" s="62">
        <v>4002039.6</v>
      </c>
      <c r="AK35" s="63">
        <v>0.44339970654297894</v>
      </c>
      <c r="AL35" s="64">
        <v>0</v>
      </c>
      <c r="AM35" s="65">
        <v>0</v>
      </c>
      <c r="AN35" s="55"/>
    </row>
    <row r="36" spans="1:40" ht="51" outlineLevel="5" x14ac:dyDescent="0.25">
      <c r="A36" s="60" t="s">
        <v>61</v>
      </c>
      <c r="B36" s="61" t="s">
        <v>12</v>
      </c>
      <c r="C36" s="61" t="s">
        <v>38</v>
      </c>
      <c r="D36" s="61" t="s">
        <v>62</v>
      </c>
      <c r="E36" s="61" t="s">
        <v>4</v>
      </c>
      <c r="F36" s="61" t="s">
        <v>4</v>
      </c>
      <c r="G36" s="61"/>
      <c r="H36" s="61"/>
      <c r="I36" s="61"/>
      <c r="J36" s="61"/>
      <c r="K36" s="61"/>
      <c r="L36" s="62">
        <v>0</v>
      </c>
      <c r="M36" s="62">
        <v>22700950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7500000</v>
      </c>
      <c r="AF36" s="62">
        <v>0</v>
      </c>
      <c r="AG36" s="62">
        <v>0</v>
      </c>
      <c r="AH36" s="62">
        <v>7500000</v>
      </c>
      <c r="AI36" s="62">
        <v>-7500000</v>
      </c>
      <c r="AJ36" s="62">
        <v>15200950</v>
      </c>
      <c r="AK36" s="63">
        <v>0.33038264918428523</v>
      </c>
      <c r="AL36" s="64">
        <v>0</v>
      </c>
      <c r="AM36" s="65">
        <v>0</v>
      </c>
      <c r="AN36" s="55"/>
    </row>
    <row r="37" spans="1:40" ht="25.5" outlineLevel="5" x14ac:dyDescent="0.25">
      <c r="A37" s="60" t="s">
        <v>29</v>
      </c>
      <c r="B37" s="61" t="s">
        <v>12</v>
      </c>
      <c r="C37" s="61" t="s">
        <v>38</v>
      </c>
      <c r="D37" s="61" t="s">
        <v>30</v>
      </c>
      <c r="E37" s="61" t="s">
        <v>4</v>
      </c>
      <c r="F37" s="61" t="s">
        <v>4</v>
      </c>
      <c r="G37" s="61"/>
      <c r="H37" s="61"/>
      <c r="I37" s="61"/>
      <c r="J37" s="61"/>
      <c r="K37" s="61"/>
      <c r="L37" s="62">
        <v>0</v>
      </c>
      <c r="M37" s="62">
        <v>20728069.050000001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2540914.09</v>
      </c>
      <c r="AF37" s="62">
        <v>0</v>
      </c>
      <c r="AG37" s="62">
        <v>0</v>
      </c>
      <c r="AH37" s="62">
        <v>2540914.09</v>
      </c>
      <c r="AI37" s="62">
        <v>-2540914.09</v>
      </c>
      <c r="AJ37" s="62">
        <v>18187154.960000001</v>
      </c>
      <c r="AK37" s="63">
        <v>0.12258325094686039</v>
      </c>
      <c r="AL37" s="64">
        <v>0</v>
      </c>
      <c r="AM37" s="65">
        <v>0</v>
      </c>
      <c r="AN37" s="55"/>
    </row>
    <row r="38" spans="1:40" ht="25.5" outlineLevel="5" x14ac:dyDescent="0.25">
      <c r="A38" s="60" t="s">
        <v>31</v>
      </c>
      <c r="B38" s="61" t="s">
        <v>12</v>
      </c>
      <c r="C38" s="61" t="s">
        <v>38</v>
      </c>
      <c r="D38" s="61" t="s">
        <v>32</v>
      </c>
      <c r="E38" s="61" t="s">
        <v>4</v>
      </c>
      <c r="F38" s="61" t="s">
        <v>4</v>
      </c>
      <c r="G38" s="61"/>
      <c r="H38" s="61"/>
      <c r="I38" s="61"/>
      <c r="J38" s="61"/>
      <c r="K38" s="61"/>
      <c r="L38" s="62">
        <v>0</v>
      </c>
      <c r="M38" s="62">
        <v>5239945.4000000004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1834831.54</v>
      </c>
      <c r="AF38" s="62">
        <v>0</v>
      </c>
      <c r="AG38" s="62">
        <v>0</v>
      </c>
      <c r="AH38" s="62">
        <v>1834831.54</v>
      </c>
      <c r="AI38" s="62">
        <v>-1834831.54</v>
      </c>
      <c r="AJ38" s="62">
        <v>3405113.86</v>
      </c>
      <c r="AK38" s="63">
        <v>0.35016233947781211</v>
      </c>
      <c r="AL38" s="64">
        <v>0</v>
      </c>
      <c r="AM38" s="65">
        <v>0</v>
      </c>
      <c r="AN38" s="55"/>
    </row>
    <row r="39" spans="1:40" ht="25.5" outlineLevel="5" x14ac:dyDescent="0.25">
      <c r="A39" s="60" t="s">
        <v>33</v>
      </c>
      <c r="B39" s="61" t="s">
        <v>12</v>
      </c>
      <c r="C39" s="61" t="s">
        <v>38</v>
      </c>
      <c r="D39" s="61" t="s">
        <v>34</v>
      </c>
      <c r="E39" s="61" t="s">
        <v>4</v>
      </c>
      <c r="F39" s="61" t="s">
        <v>4</v>
      </c>
      <c r="G39" s="61"/>
      <c r="H39" s="61"/>
      <c r="I39" s="61"/>
      <c r="J39" s="61"/>
      <c r="K39" s="61"/>
      <c r="L39" s="62">
        <v>0</v>
      </c>
      <c r="M39" s="62">
        <v>12374743.6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338800</v>
      </c>
      <c r="AF39" s="62">
        <v>0</v>
      </c>
      <c r="AG39" s="62">
        <v>0</v>
      </c>
      <c r="AH39" s="62">
        <v>338800</v>
      </c>
      <c r="AI39" s="62">
        <v>-338800</v>
      </c>
      <c r="AJ39" s="62">
        <v>12035943.6</v>
      </c>
      <c r="AK39" s="63">
        <v>2.7378345034962986E-2</v>
      </c>
      <c r="AL39" s="64">
        <v>0</v>
      </c>
      <c r="AM39" s="65">
        <v>0</v>
      </c>
      <c r="AN39" s="55"/>
    </row>
    <row r="40" spans="1:40" ht="25.5" outlineLevel="4" x14ac:dyDescent="0.25">
      <c r="A40" s="60" t="s">
        <v>35</v>
      </c>
      <c r="B40" s="61" t="s">
        <v>12</v>
      </c>
      <c r="C40" s="61" t="s">
        <v>38</v>
      </c>
      <c r="D40" s="61" t="s">
        <v>36</v>
      </c>
      <c r="E40" s="61" t="s">
        <v>4</v>
      </c>
      <c r="F40" s="61" t="s">
        <v>4</v>
      </c>
      <c r="G40" s="61"/>
      <c r="H40" s="61"/>
      <c r="I40" s="61"/>
      <c r="J40" s="61"/>
      <c r="K40" s="61"/>
      <c r="L40" s="62">
        <v>0</v>
      </c>
      <c r="M40" s="62">
        <v>3113380.05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367282.55</v>
      </c>
      <c r="AF40" s="62">
        <v>0</v>
      </c>
      <c r="AG40" s="62">
        <v>0</v>
      </c>
      <c r="AH40" s="62">
        <v>367282.55</v>
      </c>
      <c r="AI40" s="62">
        <v>-367282.55</v>
      </c>
      <c r="AJ40" s="62">
        <v>2746097.5</v>
      </c>
      <c r="AK40" s="63">
        <v>0.11796907030351145</v>
      </c>
      <c r="AL40" s="64">
        <v>0</v>
      </c>
      <c r="AM40" s="65">
        <v>0</v>
      </c>
      <c r="AN40" s="55"/>
    </row>
    <row r="41" spans="1:40" ht="25.5" outlineLevel="5" x14ac:dyDescent="0.25">
      <c r="A41" s="60" t="s">
        <v>63</v>
      </c>
      <c r="B41" s="61" t="s">
        <v>12</v>
      </c>
      <c r="C41" s="61" t="s">
        <v>38</v>
      </c>
      <c r="D41" s="61" t="s">
        <v>64</v>
      </c>
      <c r="E41" s="61" t="s">
        <v>4</v>
      </c>
      <c r="F41" s="61" t="s">
        <v>4</v>
      </c>
      <c r="G41" s="61"/>
      <c r="H41" s="61"/>
      <c r="I41" s="61"/>
      <c r="J41" s="61"/>
      <c r="K41" s="61"/>
      <c r="L41" s="62">
        <v>0</v>
      </c>
      <c r="M41" s="62">
        <v>5008195.51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1443782.01</v>
      </c>
      <c r="AF41" s="62">
        <v>0</v>
      </c>
      <c r="AG41" s="62">
        <v>0</v>
      </c>
      <c r="AH41" s="62">
        <v>1443782.01</v>
      </c>
      <c r="AI41" s="62">
        <v>-1443782.01</v>
      </c>
      <c r="AJ41" s="62">
        <v>3564413.5</v>
      </c>
      <c r="AK41" s="63">
        <v>0.28828387532338967</v>
      </c>
      <c r="AL41" s="64">
        <v>0</v>
      </c>
      <c r="AM41" s="65">
        <v>0</v>
      </c>
      <c r="AN41" s="55"/>
    </row>
    <row r="42" spans="1:40" ht="76.5" outlineLevel="5" x14ac:dyDescent="0.25">
      <c r="A42" s="60" t="s">
        <v>65</v>
      </c>
      <c r="B42" s="61" t="s">
        <v>12</v>
      </c>
      <c r="C42" s="61" t="s">
        <v>38</v>
      </c>
      <c r="D42" s="61" t="s">
        <v>66</v>
      </c>
      <c r="E42" s="61" t="s">
        <v>4</v>
      </c>
      <c r="F42" s="61" t="s">
        <v>4</v>
      </c>
      <c r="G42" s="61"/>
      <c r="H42" s="61"/>
      <c r="I42" s="61"/>
      <c r="J42" s="61"/>
      <c r="K42" s="61"/>
      <c r="L42" s="62">
        <v>0</v>
      </c>
      <c r="M42" s="62">
        <v>2509245.91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2509245.91</v>
      </c>
      <c r="AK42" s="63">
        <v>0</v>
      </c>
      <c r="AL42" s="64">
        <v>0</v>
      </c>
      <c r="AM42" s="65">
        <v>0</v>
      </c>
      <c r="AN42" s="55"/>
    </row>
    <row r="43" spans="1:40" ht="63.75" outlineLevel="5" x14ac:dyDescent="0.25">
      <c r="A43" s="60" t="s">
        <v>67</v>
      </c>
      <c r="B43" s="61" t="s">
        <v>12</v>
      </c>
      <c r="C43" s="61" t="s">
        <v>38</v>
      </c>
      <c r="D43" s="61" t="s">
        <v>68</v>
      </c>
      <c r="E43" s="61" t="s">
        <v>4</v>
      </c>
      <c r="F43" s="61" t="s">
        <v>4</v>
      </c>
      <c r="G43" s="61"/>
      <c r="H43" s="61"/>
      <c r="I43" s="61"/>
      <c r="J43" s="61"/>
      <c r="K43" s="61"/>
      <c r="L43" s="62">
        <v>0</v>
      </c>
      <c r="M43" s="62">
        <v>2498949.6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1443782.01</v>
      </c>
      <c r="AF43" s="62">
        <v>0</v>
      </c>
      <c r="AG43" s="62">
        <v>0</v>
      </c>
      <c r="AH43" s="62">
        <v>1443782.01</v>
      </c>
      <c r="AI43" s="62">
        <v>-1443782.01</v>
      </c>
      <c r="AJ43" s="62">
        <v>1055167.5900000001</v>
      </c>
      <c r="AK43" s="63">
        <v>0.57775555377347343</v>
      </c>
      <c r="AL43" s="64">
        <v>0</v>
      </c>
      <c r="AM43" s="65">
        <v>0</v>
      </c>
      <c r="AN43" s="55"/>
    </row>
    <row r="44" spans="1:40" outlineLevel="4" x14ac:dyDescent="0.25">
      <c r="A44" s="60" t="s">
        <v>69</v>
      </c>
      <c r="B44" s="61" t="s">
        <v>4</v>
      </c>
      <c r="C44" s="61" t="s">
        <v>70</v>
      </c>
      <c r="D44" s="61" t="s">
        <v>6</v>
      </c>
      <c r="E44" s="61" t="s">
        <v>4</v>
      </c>
      <c r="F44" s="61" t="s">
        <v>4</v>
      </c>
      <c r="G44" s="61"/>
      <c r="H44" s="61"/>
      <c r="I44" s="61"/>
      <c r="J44" s="61"/>
      <c r="K44" s="61"/>
      <c r="L44" s="62">
        <v>0</v>
      </c>
      <c r="M44" s="62">
        <v>57694347.789999999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19018647.329999998</v>
      </c>
      <c r="AF44" s="62">
        <v>0</v>
      </c>
      <c r="AG44" s="62">
        <v>0</v>
      </c>
      <c r="AH44" s="62">
        <v>19018647.329999998</v>
      </c>
      <c r="AI44" s="62">
        <v>-19018647.329999998</v>
      </c>
      <c r="AJ44" s="62">
        <v>38675700.460000001</v>
      </c>
      <c r="AK44" s="63">
        <v>0.32964489691824628</v>
      </c>
      <c r="AL44" s="64">
        <v>0</v>
      </c>
      <c r="AM44" s="65">
        <v>0</v>
      </c>
      <c r="AN44" s="55"/>
    </row>
    <row r="45" spans="1:40" ht="25.5" outlineLevel="5" x14ac:dyDescent="0.25">
      <c r="A45" s="60" t="s">
        <v>11</v>
      </c>
      <c r="B45" s="61" t="s">
        <v>12</v>
      </c>
      <c r="C45" s="61" t="s">
        <v>70</v>
      </c>
      <c r="D45" s="61" t="s">
        <v>6</v>
      </c>
      <c r="E45" s="61" t="s">
        <v>4</v>
      </c>
      <c r="F45" s="61" t="s">
        <v>4</v>
      </c>
      <c r="G45" s="61"/>
      <c r="H45" s="61"/>
      <c r="I45" s="61"/>
      <c r="J45" s="61"/>
      <c r="K45" s="61"/>
      <c r="L45" s="62">
        <v>0</v>
      </c>
      <c r="M45" s="62">
        <v>57694347.789999999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19018647.329999998</v>
      </c>
      <c r="AF45" s="62">
        <v>0</v>
      </c>
      <c r="AG45" s="62">
        <v>0</v>
      </c>
      <c r="AH45" s="62">
        <v>19018647.329999998</v>
      </c>
      <c r="AI45" s="62">
        <v>-19018647.329999998</v>
      </c>
      <c r="AJ45" s="62">
        <v>38675700.460000001</v>
      </c>
      <c r="AK45" s="63">
        <v>0.32964489691824628</v>
      </c>
      <c r="AL45" s="64">
        <v>0</v>
      </c>
      <c r="AM45" s="65">
        <v>0</v>
      </c>
      <c r="AN45" s="55"/>
    </row>
    <row r="46" spans="1:40" ht="25.5" outlineLevel="5" x14ac:dyDescent="0.25">
      <c r="A46" s="60" t="s">
        <v>71</v>
      </c>
      <c r="B46" s="61" t="s">
        <v>12</v>
      </c>
      <c r="C46" s="61" t="s">
        <v>70</v>
      </c>
      <c r="D46" s="61" t="s">
        <v>72</v>
      </c>
      <c r="E46" s="61" t="s">
        <v>4</v>
      </c>
      <c r="F46" s="61" t="s">
        <v>4</v>
      </c>
      <c r="G46" s="61"/>
      <c r="H46" s="61"/>
      <c r="I46" s="61"/>
      <c r="J46" s="61"/>
      <c r="K46" s="61"/>
      <c r="L46" s="62">
        <v>0</v>
      </c>
      <c r="M46" s="62">
        <v>54451250.789999999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18068785.879999999</v>
      </c>
      <c r="AF46" s="62">
        <v>0</v>
      </c>
      <c r="AG46" s="62">
        <v>0</v>
      </c>
      <c r="AH46" s="62">
        <v>18068785.879999999</v>
      </c>
      <c r="AI46" s="62">
        <v>-18068785.879999999</v>
      </c>
      <c r="AJ46" s="62">
        <v>36382464.909999996</v>
      </c>
      <c r="AK46" s="63">
        <v>0.33183417493355988</v>
      </c>
      <c r="AL46" s="64">
        <v>0</v>
      </c>
      <c r="AM46" s="65">
        <v>0</v>
      </c>
      <c r="AN46" s="55"/>
    </row>
    <row r="47" spans="1:40" ht="25.5" outlineLevel="2" x14ac:dyDescent="0.25">
      <c r="A47" s="60" t="s">
        <v>17</v>
      </c>
      <c r="B47" s="61" t="s">
        <v>12</v>
      </c>
      <c r="C47" s="61" t="s">
        <v>70</v>
      </c>
      <c r="D47" s="61" t="s">
        <v>73</v>
      </c>
      <c r="E47" s="61" t="s">
        <v>4</v>
      </c>
      <c r="F47" s="61" t="s">
        <v>4</v>
      </c>
      <c r="G47" s="61"/>
      <c r="H47" s="61"/>
      <c r="I47" s="61"/>
      <c r="J47" s="61"/>
      <c r="K47" s="61"/>
      <c r="L47" s="62">
        <v>0</v>
      </c>
      <c r="M47" s="62">
        <v>48804698.590000004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17408444.859999999</v>
      </c>
      <c r="AF47" s="62">
        <v>0</v>
      </c>
      <c r="AG47" s="62">
        <v>0</v>
      </c>
      <c r="AH47" s="62">
        <v>17408444.859999999</v>
      </c>
      <c r="AI47" s="62">
        <v>-17408444.859999999</v>
      </c>
      <c r="AJ47" s="62">
        <v>31396253.73</v>
      </c>
      <c r="AK47" s="63">
        <v>0.3566960838390868</v>
      </c>
      <c r="AL47" s="64">
        <v>0</v>
      </c>
      <c r="AM47" s="65">
        <v>0</v>
      </c>
      <c r="AN47" s="55"/>
    </row>
    <row r="48" spans="1:40" ht="25.5" outlineLevel="3" x14ac:dyDescent="0.25">
      <c r="A48" s="60" t="s">
        <v>19</v>
      </c>
      <c r="B48" s="61" t="s">
        <v>12</v>
      </c>
      <c r="C48" s="61" t="s">
        <v>70</v>
      </c>
      <c r="D48" s="61" t="s">
        <v>74</v>
      </c>
      <c r="E48" s="61" t="s">
        <v>4</v>
      </c>
      <c r="F48" s="61" t="s">
        <v>4</v>
      </c>
      <c r="G48" s="61"/>
      <c r="H48" s="61"/>
      <c r="I48" s="61"/>
      <c r="J48" s="61"/>
      <c r="K48" s="61"/>
      <c r="L48" s="62">
        <v>0</v>
      </c>
      <c r="M48" s="62">
        <v>2525352.2000000002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660341.02</v>
      </c>
      <c r="AF48" s="62">
        <v>0</v>
      </c>
      <c r="AG48" s="62">
        <v>0</v>
      </c>
      <c r="AH48" s="62">
        <v>660341.02</v>
      </c>
      <c r="AI48" s="62">
        <v>-660341.02</v>
      </c>
      <c r="AJ48" s="62">
        <v>1865011.18</v>
      </c>
      <c r="AK48" s="63">
        <v>0.26148472280420926</v>
      </c>
      <c r="AL48" s="64">
        <v>0</v>
      </c>
      <c r="AM48" s="65">
        <v>0</v>
      </c>
      <c r="AN48" s="55"/>
    </row>
    <row r="49" spans="1:40" ht="25.5" outlineLevel="4" x14ac:dyDescent="0.25">
      <c r="A49" s="60" t="s">
        <v>47</v>
      </c>
      <c r="B49" s="61" t="s">
        <v>12</v>
      </c>
      <c r="C49" s="61" t="s">
        <v>70</v>
      </c>
      <c r="D49" s="61" t="s">
        <v>75</v>
      </c>
      <c r="E49" s="61" t="s">
        <v>4</v>
      </c>
      <c r="F49" s="61" t="s">
        <v>4</v>
      </c>
      <c r="G49" s="61"/>
      <c r="H49" s="61"/>
      <c r="I49" s="61"/>
      <c r="J49" s="61"/>
      <c r="K49" s="61"/>
      <c r="L49" s="62">
        <v>0</v>
      </c>
      <c r="M49" s="62">
        <v>994000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994000</v>
      </c>
      <c r="AK49" s="63">
        <v>0</v>
      </c>
      <c r="AL49" s="64">
        <v>0</v>
      </c>
      <c r="AM49" s="65">
        <v>0</v>
      </c>
      <c r="AN49" s="55"/>
    </row>
    <row r="50" spans="1:40" ht="51" outlineLevel="5" x14ac:dyDescent="0.25">
      <c r="A50" s="60" t="s">
        <v>25</v>
      </c>
      <c r="B50" s="61" t="s">
        <v>12</v>
      </c>
      <c r="C50" s="61" t="s">
        <v>70</v>
      </c>
      <c r="D50" s="61" t="s">
        <v>76</v>
      </c>
      <c r="E50" s="61" t="s">
        <v>4</v>
      </c>
      <c r="F50" s="61" t="s">
        <v>4</v>
      </c>
      <c r="G50" s="61"/>
      <c r="H50" s="61"/>
      <c r="I50" s="61"/>
      <c r="J50" s="61"/>
      <c r="K50" s="61"/>
      <c r="L50" s="62">
        <v>0</v>
      </c>
      <c r="M50" s="62">
        <v>25300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25300</v>
      </c>
      <c r="AK50" s="63">
        <v>0</v>
      </c>
      <c r="AL50" s="64">
        <v>0</v>
      </c>
      <c r="AM50" s="65">
        <v>0</v>
      </c>
      <c r="AN50" s="55"/>
    </row>
    <row r="51" spans="1:40" ht="127.5" outlineLevel="5" x14ac:dyDescent="0.25">
      <c r="A51" s="60" t="s">
        <v>77</v>
      </c>
      <c r="B51" s="61" t="s">
        <v>12</v>
      </c>
      <c r="C51" s="61" t="s">
        <v>70</v>
      </c>
      <c r="D51" s="61" t="s">
        <v>78</v>
      </c>
      <c r="E51" s="61" t="s">
        <v>4</v>
      </c>
      <c r="F51" s="61" t="s">
        <v>4</v>
      </c>
      <c r="G51" s="61"/>
      <c r="H51" s="61"/>
      <c r="I51" s="61"/>
      <c r="J51" s="61"/>
      <c r="K51" s="61"/>
      <c r="L51" s="62">
        <v>0</v>
      </c>
      <c r="M51" s="62">
        <v>2101900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2101900</v>
      </c>
      <c r="AK51" s="63">
        <v>0</v>
      </c>
      <c r="AL51" s="64">
        <v>0</v>
      </c>
      <c r="AM51" s="65">
        <v>0</v>
      </c>
      <c r="AN51" s="55"/>
    </row>
    <row r="52" spans="1:40" ht="25.5" outlineLevel="5" x14ac:dyDescent="0.25">
      <c r="A52" s="60" t="s">
        <v>29</v>
      </c>
      <c r="B52" s="61" t="s">
        <v>12</v>
      </c>
      <c r="C52" s="61" t="s">
        <v>70</v>
      </c>
      <c r="D52" s="61" t="s">
        <v>30</v>
      </c>
      <c r="E52" s="61" t="s">
        <v>4</v>
      </c>
      <c r="F52" s="61" t="s">
        <v>4</v>
      </c>
      <c r="G52" s="61"/>
      <c r="H52" s="61"/>
      <c r="I52" s="61"/>
      <c r="J52" s="61"/>
      <c r="K52" s="61"/>
      <c r="L52" s="62">
        <v>0</v>
      </c>
      <c r="M52" s="62">
        <v>3243097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949861.45</v>
      </c>
      <c r="AF52" s="62">
        <v>0</v>
      </c>
      <c r="AG52" s="62">
        <v>0</v>
      </c>
      <c r="AH52" s="62">
        <v>949861.45</v>
      </c>
      <c r="AI52" s="62">
        <v>-949861.45</v>
      </c>
      <c r="AJ52" s="62">
        <v>2293235.5499999998</v>
      </c>
      <c r="AK52" s="63">
        <v>0.29288715385324582</v>
      </c>
      <c r="AL52" s="64">
        <v>0</v>
      </c>
      <c r="AM52" s="65">
        <v>0</v>
      </c>
      <c r="AN52" s="55"/>
    </row>
    <row r="53" spans="1:40" ht="25.5" outlineLevel="5" x14ac:dyDescent="0.25">
      <c r="A53" s="60" t="s">
        <v>31</v>
      </c>
      <c r="B53" s="61" t="s">
        <v>12</v>
      </c>
      <c r="C53" s="61" t="s">
        <v>70</v>
      </c>
      <c r="D53" s="61" t="s">
        <v>32</v>
      </c>
      <c r="E53" s="61" t="s">
        <v>4</v>
      </c>
      <c r="F53" s="61" t="s">
        <v>4</v>
      </c>
      <c r="G53" s="61"/>
      <c r="H53" s="61"/>
      <c r="I53" s="61"/>
      <c r="J53" s="61"/>
      <c r="K53" s="61"/>
      <c r="L53" s="62">
        <v>0</v>
      </c>
      <c r="M53" s="62">
        <v>2471727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885961.45</v>
      </c>
      <c r="AF53" s="62">
        <v>0</v>
      </c>
      <c r="AG53" s="62">
        <v>0</v>
      </c>
      <c r="AH53" s="62">
        <v>885961.45</v>
      </c>
      <c r="AI53" s="62">
        <v>-885961.45</v>
      </c>
      <c r="AJ53" s="62">
        <v>1585765.55</v>
      </c>
      <c r="AK53" s="63">
        <v>0.35843822962649191</v>
      </c>
      <c r="AL53" s="64">
        <v>0</v>
      </c>
      <c r="AM53" s="65">
        <v>0</v>
      </c>
      <c r="AN53" s="55"/>
    </row>
    <row r="54" spans="1:40" ht="25.5" outlineLevel="5" x14ac:dyDescent="0.25">
      <c r="A54" s="60" t="s">
        <v>33</v>
      </c>
      <c r="B54" s="61" t="s">
        <v>12</v>
      </c>
      <c r="C54" s="61" t="s">
        <v>70</v>
      </c>
      <c r="D54" s="61" t="s">
        <v>34</v>
      </c>
      <c r="E54" s="61" t="s">
        <v>4</v>
      </c>
      <c r="F54" s="61" t="s">
        <v>4</v>
      </c>
      <c r="G54" s="61"/>
      <c r="H54" s="61"/>
      <c r="I54" s="61"/>
      <c r="J54" s="61"/>
      <c r="K54" s="61"/>
      <c r="L54" s="62">
        <v>0</v>
      </c>
      <c r="M54" s="62">
        <v>533552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60000</v>
      </c>
      <c r="AF54" s="62">
        <v>0</v>
      </c>
      <c r="AG54" s="62">
        <v>0</v>
      </c>
      <c r="AH54" s="62">
        <v>60000</v>
      </c>
      <c r="AI54" s="62">
        <v>-60000</v>
      </c>
      <c r="AJ54" s="62">
        <v>473552</v>
      </c>
      <c r="AK54" s="63">
        <v>0.11245389390349957</v>
      </c>
      <c r="AL54" s="64">
        <v>0</v>
      </c>
      <c r="AM54" s="65">
        <v>0</v>
      </c>
      <c r="AN54" s="55"/>
    </row>
    <row r="55" spans="1:40" ht="25.5" outlineLevel="4" x14ac:dyDescent="0.25">
      <c r="A55" s="60" t="s">
        <v>35</v>
      </c>
      <c r="B55" s="61" t="s">
        <v>12</v>
      </c>
      <c r="C55" s="61" t="s">
        <v>70</v>
      </c>
      <c r="D55" s="61" t="s">
        <v>36</v>
      </c>
      <c r="E55" s="61" t="s">
        <v>4</v>
      </c>
      <c r="F55" s="61" t="s">
        <v>4</v>
      </c>
      <c r="G55" s="61"/>
      <c r="H55" s="61"/>
      <c r="I55" s="61"/>
      <c r="J55" s="61"/>
      <c r="K55" s="61"/>
      <c r="L55" s="62">
        <v>0</v>
      </c>
      <c r="M55" s="62">
        <v>237818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3900</v>
      </c>
      <c r="AF55" s="62">
        <v>0</v>
      </c>
      <c r="AG55" s="62">
        <v>0</v>
      </c>
      <c r="AH55" s="62">
        <v>3900</v>
      </c>
      <c r="AI55" s="62">
        <v>-3900</v>
      </c>
      <c r="AJ55" s="62">
        <v>233918</v>
      </c>
      <c r="AK55" s="63">
        <v>1.6399095106341823E-2</v>
      </c>
      <c r="AL55" s="64">
        <v>0</v>
      </c>
      <c r="AM55" s="65">
        <v>0</v>
      </c>
      <c r="AN55" s="55"/>
    </row>
    <row r="56" spans="1:40" outlineLevel="5" x14ac:dyDescent="0.25">
      <c r="A56" s="60" t="s">
        <v>79</v>
      </c>
      <c r="B56" s="61" t="s">
        <v>4</v>
      </c>
      <c r="C56" s="61" t="s">
        <v>80</v>
      </c>
      <c r="D56" s="61" t="s">
        <v>6</v>
      </c>
      <c r="E56" s="61" t="s">
        <v>4</v>
      </c>
      <c r="F56" s="61" t="s">
        <v>4</v>
      </c>
      <c r="G56" s="61"/>
      <c r="H56" s="61"/>
      <c r="I56" s="61"/>
      <c r="J56" s="61"/>
      <c r="K56" s="61"/>
      <c r="L56" s="62">
        <v>0</v>
      </c>
      <c r="M56" s="62">
        <v>49396063.280000001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23966083.140000001</v>
      </c>
      <c r="AF56" s="62">
        <v>0</v>
      </c>
      <c r="AG56" s="62">
        <v>0</v>
      </c>
      <c r="AH56" s="62">
        <v>23966083.140000001</v>
      </c>
      <c r="AI56" s="62">
        <v>-23966083.140000001</v>
      </c>
      <c r="AJ56" s="62">
        <v>25429980.140000001</v>
      </c>
      <c r="AK56" s="63">
        <v>0.4851820478921372</v>
      </c>
      <c r="AL56" s="64">
        <v>0</v>
      </c>
      <c r="AM56" s="65">
        <v>0</v>
      </c>
      <c r="AN56" s="55"/>
    </row>
    <row r="57" spans="1:40" ht="25.5" outlineLevel="5" x14ac:dyDescent="0.25">
      <c r="A57" s="60" t="s">
        <v>11</v>
      </c>
      <c r="B57" s="61" t="s">
        <v>12</v>
      </c>
      <c r="C57" s="61" t="s">
        <v>80</v>
      </c>
      <c r="D57" s="61" t="s">
        <v>6</v>
      </c>
      <c r="E57" s="61" t="s">
        <v>4</v>
      </c>
      <c r="F57" s="61" t="s">
        <v>4</v>
      </c>
      <c r="G57" s="61"/>
      <c r="H57" s="61"/>
      <c r="I57" s="61"/>
      <c r="J57" s="61"/>
      <c r="K57" s="61"/>
      <c r="L57" s="62">
        <v>0</v>
      </c>
      <c r="M57" s="62">
        <v>49396063.280000001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23966083.140000001</v>
      </c>
      <c r="AF57" s="62">
        <v>0</v>
      </c>
      <c r="AG57" s="62">
        <v>0</v>
      </c>
      <c r="AH57" s="62">
        <v>23966083.140000001</v>
      </c>
      <c r="AI57" s="62">
        <v>-23966083.140000001</v>
      </c>
      <c r="AJ57" s="62">
        <v>25429980.140000001</v>
      </c>
      <c r="AK57" s="63">
        <v>0.4851820478921372</v>
      </c>
      <c r="AL57" s="64">
        <v>0</v>
      </c>
      <c r="AM57" s="65">
        <v>0</v>
      </c>
      <c r="AN57" s="55"/>
    </row>
    <row r="58" spans="1:40" ht="25.5" outlineLevel="5" x14ac:dyDescent="0.25">
      <c r="A58" s="60" t="s">
        <v>71</v>
      </c>
      <c r="B58" s="61" t="s">
        <v>12</v>
      </c>
      <c r="C58" s="61" t="s">
        <v>80</v>
      </c>
      <c r="D58" s="61" t="s">
        <v>72</v>
      </c>
      <c r="E58" s="61" t="s">
        <v>4</v>
      </c>
      <c r="F58" s="61" t="s">
        <v>4</v>
      </c>
      <c r="G58" s="61"/>
      <c r="H58" s="61"/>
      <c r="I58" s="61"/>
      <c r="J58" s="61"/>
      <c r="K58" s="61"/>
      <c r="L58" s="62">
        <v>0</v>
      </c>
      <c r="M58" s="62">
        <v>5837519.2000000002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4922922.95</v>
      </c>
      <c r="AF58" s="62">
        <v>0</v>
      </c>
      <c r="AG58" s="62">
        <v>0</v>
      </c>
      <c r="AH58" s="62">
        <v>4922922.95</v>
      </c>
      <c r="AI58" s="62">
        <v>-4922922.95</v>
      </c>
      <c r="AJ58" s="62">
        <v>914596.25</v>
      </c>
      <c r="AK58" s="63">
        <v>0.84332449818751776</v>
      </c>
      <c r="AL58" s="64">
        <v>0</v>
      </c>
      <c r="AM58" s="65">
        <v>0</v>
      </c>
      <c r="AN58" s="55"/>
    </row>
    <row r="59" spans="1:40" ht="38.25" outlineLevel="2" x14ac:dyDescent="0.25">
      <c r="A59" s="60" t="s">
        <v>81</v>
      </c>
      <c r="B59" s="61" t="s">
        <v>12</v>
      </c>
      <c r="C59" s="61" t="s">
        <v>80</v>
      </c>
      <c r="D59" s="61" t="s">
        <v>82</v>
      </c>
      <c r="E59" s="61" t="s">
        <v>4</v>
      </c>
      <c r="F59" s="61" t="s">
        <v>4</v>
      </c>
      <c r="G59" s="61"/>
      <c r="H59" s="61"/>
      <c r="I59" s="61"/>
      <c r="J59" s="61"/>
      <c r="K59" s="61"/>
      <c r="L59" s="62">
        <v>0</v>
      </c>
      <c r="M59" s="62">
        <v>1592824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1058904.55</v>
      </c>
      <c r="AF59" s="62">
        <v>0</v>
      </c>
      <c r="AG59" s="62">
        <v>0</v>
      </c>
      <c r="AH59" s="62">
        <v>1058904.55</v>
      </c>
      <c r="AI59" s="62">
        <v>-1058904.55</v>
      </c>
      <c r="AJ59" s="62">
        <v>533919.44999999995</v>
      </c>
      <c r="AK59" s="63">
        <v>0.66479695810711037</v>
      </c>
      <c r="AL59" s="64">
        <v>0</v>
      </c>
      <c r="AM59" s="65">
        <v>0</v>
      </c>
      <c r="AN59" s="55"/>
    </row>
    <row r="60" spans="1:40" ht="51" outlineLevel="3" x14ac:dyDescent="0.25">
      <c r="A60" s="60" t="s">
        <v>83</v>
      </c>
      <c r="B60" s="61" t="s">
        <v>12</v>
      </c>
      <c r="C60" s="61" t="s">
        <v>80</v>
      </c>
      <c r="D60" s="61" t="s">
        <v>84</v>
      </c>
      <c r="E60" s="61" t="s">
        <v>4</v>
      </c>
      <c r="F60" s="61" t="s">
        <v>4</v>
      </c>
      <c r="G60" s="61"/>
      <c r="H60" s="61"/>
      <c r="I60" s="61"/>
      <c r="J60" s="61"/>
      <c r="K60" s="61"/>
      <c r="L60" s="62">
        <v>0</v>
      </c>
      <c r="M60" s="62">
        <v>4244695.2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3864018.4</v>
      </c>
      <c r="AF60" s="62">
        <v>0</v>
      </c>
      <c r="AG60" s="62">
        <v>0</v>
      </c>
      <c r="AH60" s="62">
        <v>3864018.4</v>
      </c>
      <c r="AI60" s="62">
        <v>-3864018.4</v>
      </c>
      <c r="AJ60" s="62">
        <v>380676.8</v>
      </c>
      <c r="AK60" s="63">
        <v>0.91031704702848859</v>
      </c>
      <c r="AL60" s="64">
        <v>0</v>
      </c>
      <c r="AM60" s="65">
        <v>0</v>
      </c>
      <c r="AN60" s="55"/>
    </row>
    <row r="61" spans="1:40" ht="38.25" outlineLevel="4" x14ac:dyDescent="0.25">
      <c r="A61" s="60" t="s">
        <v>85</v>
      </c>
      <c r="B61" s="61" t="s">
        <v>12</v>
      </c>
      <c r="C61" s="61" t="s">
        <v>80</v>
      </c>
      <c r="D61" s="61" t="s">
        <v>86</v>
      </c>
      <c r="E61" s="61" t="s">
        <v>4</v>
      </c>
      <c r="F61" s="61" t="s">
        <v>4</v>
      </c>
      <c r="G61" s="61"/>
      <c r="H61" s="61"/>
      <c r="I61" s="61"/>
      <c r="J61" s="61"/>
      <c r="K61" s="61"/>
      <c r="L61" s="62">
        <v>0</v>
      </c>
      <c r="M61" s="62">
        <v>43558544.079999998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19043160.190000001</v>
      </c>
      <c r="AF61" s="62">
        <v>0</v>
      </c>
      <c r="AG61" s="62">
        <v>0</v>
      </c>
      <c r="AH61" s="62">
        <v>19043160.190000001</v>
      </c>
      <c r="AI61" s="62">
        <v>-19043160.190000001</v>
      </c>
      <c r="AJ61" s="62">
        <v>24515383.890000001</v>
      </c>
      <c r="AK61" s="63">
        <v>0.43718541544972594</v>
      </c>
      <c r="AL61" s="64">
        <v>0</v>
      </c>
      <c r="AM61" s="65">
        <v>0</v>
      </c>
      <c r="AN61" s="55"/>
    </row>
    <row r="62" spans="1:40" ht="25.5" outlineLevel="5" x14ac:dyDescent="0.25">
      <c r="A62" s="60" t="s">
        <v>17</v>
      </c>
      <c r="B62" s="61" t="s">
        <v>12</v>
      </c>
      <c r="C62" s="61" t="s">
        <v>80</v>
      </c>
      <c r="D62" s="61" t="s">
        <v>87</v>
      </c>
      <c r="E62" s="61" t="s">
        <v>4</v>
      </c>
      <c r="F62" s="61" t="s">
        <v>4</v>
      </c>
      <c r="G62" s="61"/>
      <c r="H62" s="61"/>
      <c r="I62" s="61"/>
      <c r="J62" s="61"/>
      <c r="K62" s="61"/>
      <c r="L62" s="62">
        <v>0</v>
      </c>
      <c r="M62" s="62">
        <v>41715989.68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18247508.949999999</v>
      </c>
      <c r="AF62" s="62">
        <v>0</v>
      </c>
      <c r="AG62" s="62">
        <v>0</v>
      </c>
      <c r="AH62" s="62">
        <v>18247508.949999999</v>
      </c>
      <c r="AI62" s="62">
        <v>-18247508.949999999</v>
      </c>
      <c r="AJ62" s="62">
        <v>23468480.73</v>
      </c>
      <c r="AK62" s="63">
        <v>0.43742241500142204</v>
      </c>
      <c r="AL62" s="64">
        <v>0</v>
      </c>
      <c r="AM62" s="65">
        <v>0</v>
      </c>
      <c r="AN62" s="55"/>
    </row>
    <row r="63" spans="1:40" ht="25.5" outlineLevel="5" x14ac:dyDescent="0.25">
      <c r="A63" s="60" t="s">
        <v>19</v>
      </c>
      <c r="B63" s="61" t="s">
        <v>12</v>
      </c>
      <c r="C63" s="61" t="s">
        <v>80</v>
      </c>
      <c r="D63" s="61" t="s">
        <v>88</v>
      </c>
      <c r="E63" s="61" t="s">
        <v>4</v>
      </c>
      <c r="F63" s="61" t="s">
        <v>4</v>
      </c>
      <c r="G63" s="61"/>
      <c r="H63" s="61"/>
      <c r="I63" s="61"/>
      <c r="J63" s="61"/>
      <c r="K63" s="61"/>
      <c r="L63" s="62">
        <v>0</v>
      </c>
      <c r="M63" s="62">
        <v>538608.4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0</v>
      </c>
      <c r="AE63" s="62">
        <v>301406.13</v>
      </c>
      <c r="AF63" s="62">
        <v>0</v>
      </c>
      <c r="AG63" s="62">
        <v>0</v>
      </c>
      <c r="AH63" s="62">
        <v>301406.13</v>
      </c>
      <c r="AI63" s="62">
        <v>-301406.13</v>
      </c>
      <c r="AJ63" s="62">
        <v>237202.27</v>
      </c>
      <c r="AK63" s="63">
        <v>0.55960161408548403</v>
      </c>
      <c r="AL63" s="64">
        <v>0</v>
      </c>
      <c r="AM63" s="65">
        <v>0</v>
      </c>
      <c r="AN63" s="55"/>
    </row>
    <row r="64" spans="1:40" ht="25.5" outlineLevel="4" x14ac:dyDescent="0.25">
      <c r="A64" s="60" t="s">
        <v>47</v>
      </c>
      <c r="B64" s="61" t="s">
        <v>12</v>
      </c>
      <c r="C64" s="61" t="s">
        <v>80</v>
      </c>
      <c r="D64" s="61" t="s">
        <v>89</v>
      </c>
      <c r="E64" s="61" t="s">
        <v>4</v>
      </c>
      <c r="F64" s="61" t="s">
        <v>4</v>
      </c>
      <c r="G64" s="61"/>
      <c r="H64" s="61"/>
      <c r="I64" s="61"/>
      <c r="J64" s="61"/>
      <c r="K64" s="61"/>
      <c r="L64" s="62">
        <v>0</v>
      </c>
      <c r="M64" s="62">
        <v>1195056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429496.11</v>
      </c>
      <c r="AF64" s="62">
        <v>0</v>
      </c>
      <c r="AG64" s="62">
        <v>0</v>
      </c>
      <c r="AH64" s="62">
        <v>429496.11</v>
      </c>
      <c r="AI64" s="62">
        <v>-429496.11</v>
      </c>
      <c r="AJ64" s="62">
        <v>765559.89</v>
      </c>
      <c r="AK64" s="63">
        <v>0.3593941288107001</v>
      </c>
      <c r="AL64" s="64">
        <v>0</v>
      </c>
      <c r="AM64" s="65">
        <v>0</v>
      </c>
      <c r="AN64" s="55"/>
    </row>
    <row r="65" spans="1:40" ht="25.5" outlineLevel="5" x14ac:dyDescent="0.25">
      <c r="A65" s="60" t="s">
        <v>17</v>
      </c>
      <c r="B65" s="61" t="s">
        <v>12</v>
      </c>
      <c r="C65" s="61" t="s">
        <v>80</v>
      </c>
      <c r="D65" s="61" t="s">
        <v>90</v>
      </c>
      <c r="E65" s="61" t="s">
        <v>4</v>
      </c>
      <c r="F65" s="61" t="s">
        <v>4</v>
      </c>
      <c r="G65" s="61"/>
      <c r="H65" s="61"/>
      <c r="I65" s="61"/>
      <c r="J65" s="61"/>
      <c r="K65" s="61"/>
      <c r="L65" s="62">
        <v>0</v>
      </c>
      <c r="M65" s="62">
        <v>108890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64749</v>
      </c>
      <c r="AF65" s="62">
        <v>0</v>
      </c>
      <c r="AG65" s="62">
        <v>0</v>
      </c>
      <c r="AH65" s="62">
        <v>64749</v>
      </c>
      <c r="AI65" s="62">
        <v>-64749</v>
      </c>
      <c r="AJ65" s="62">
        <v>44141</v>
      </c>
      <c r="AK65" s="63">
        <v>0.59462760584075669</v>
      </c>
      <c r="AL65" s="64">
        <v>0</v>
      </c>
      <c r="AM65" s="65">
        <v>0</v>
      </c>
      <c r="AN65" s="55"/>
    </row>
    <row r="66" spans="1:40" outlineLevel="5" x14ac:dyDescent="0.25">
      <c r="A66" s="60" t="s">
        <v>91</v>
      </c>
      <c r="B66" s="61" t="s">
        <v>4</v>
      </c>
      <c r="C66" s="61" t="s">
        <v>92</v>
      </c>
      <c r="D66" s="61" t="s">
        <v>6</v>
      </c>
      <c r="E66" s="61" t="s">
        <v>4</v>
      </c>
      <c r="F66" s="61" t="s">
        <v>4</v>
      </c>
      <c r="G66" s="61"/>
      <c r="H66" s="61"/>
      <c r="I66" s="61"/>
      <c r="J66" s="61"/>
      <c r="K66" s="61"/>
      <c r="L66" s="62">
        <v>0</v>
      </c>
      <c r="M66" s="62">
        <v>9833637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3521244.98</v>
      </c>
      <c r="AF66" s="62">
        <v>0</v>
      </c>
      <c r="AG66" s="62">
        <v>0</v>
      </c>
      <c r="AH66" s="62">
        <v>3521244.98</v>
      </c>
      <c r="AI66" s="62">
        <v>-3521244.98</v>
      </c>
      <c r="AJ66" s="62">
        <v>6312392.0199999996</v>
      </c>
      <c r="AK66" s="63">
        <v>0.35808165178356693</v>
      </c>
      <c r="AL66" s="64">
        <v>0</v>
      </c>
      <c r="AM66" s="65">
        <v>0</v>
      </c>
      <c r="AN66" s="55"/>
    </row>
    <row r="67" spans="1:40" outlineLevel="5" x14ac:dyDescent="0.25">
      <c r="A67" s="60" t="s">
        <v>93</v>
      </c>
      <c r="B67" s="61" t="s">
        <v>4</v>
      </c>
      <c r="C67" s="61" t="s">
        <v>94</v>
      </c>
      <c r="D67" s="61" t="s">
        <v>6</v>
      </c>
      <c r="E67" s="61" t="s">
        <v>4</v>
      </c>
      <c r="F67" s="61" t="s">
        <v>4</v>
      </c>
      <c r="G67" s="61"/>
      <c r="H67" s="61"/>
      <c r="I67" s="61"/>
      <c r="J67" s="61"/>
      <c r="K67" s="61"/>
      <c r="L67" s="62">
        <v>0</v>
      </c>
      <c r="M67" s="62">
        <v>2200000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1024337.38</v>
      </c>
      <c r="AF67" s="62">
        <v>0</v>
      </c>
      <c r="AG67" s="62">
        <v>0</v>
      </c>
      <c r="AH67" s="62">
        <v>1024337.38</v>
      </c>
      <c r="AI67" s="62">
        <v>-1024337.38</v>
      </c>
      <c r="AJ67" s="62">
        <v>1175662.6200000001</v>
      </c>
      <c r="AK67" s="63">
        <v>0.46560790000000002</v>
      </c>
      <c r="AL67" s="64">
        <v>0</v>
      </c>
      <c r="AM67" s="65">
        <v>0</v>
      </c>
      <c r="AN67" s="55"/>
    </row>
    <row r="68" spans="1:40" ht="25.5" outlineLevel="5" x14ac:dyDescent="0.25">
      <c r="A68" s="60" t="s">
        <v>11</v>
      </c>
      <c r="B68" s="61" t="s">
        <v>12</v>
      </c>
      <c r="C68" s="61" t="s">
        <v>94</v>
      </c>
      <c r="D68" s="61" t="s">
        <v>6</v>
      </c>
      <c r="E68" s="61" t="s">
        <v>4</v>
      </c>
      <c r="F68" s="61" t="s">
        <v>4</v>
      </c>
      <c r="G68" s="61"/>
      <c r="H68" s="61"/>
      <c r="I68" s="61"/>
      <c r="J68" s="61"/>
      <c r="K68" s="61"/>
      <c r="L68" s="62">
        <v>0</v>
      </c>
      <c r="M68" s="62">
        <v>2200000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1024337.38</v>
      </c>
      <c r="AF68" s="62">
        <v>0</v>
      </c>
      <c r="AG68" s="62">
        <v>0</v>
      </c>
      <c r="AH68" s="62">
        <v>1024337.38</v>
      </c>
      <c r="AI68" s="62">
        <v>-1024337.38</v>
      </c>
      <c r="AJ68" s="62">
        <v>1175662.6200000001</v>
      </c>
      <c r="AK68" s="63">
        <v>0.46560790000000002</v>
      </c>
      <c r="AL68" s="64">
        <v>0</v>
      </c>
      <c r="AM68" s="65">
        <v>0</v>
      </c>
      <c r="AN68" s="55"/>
    </row>
    <row r="69" spans="1:40" ht="25.5" outlineLevel="1" x14ac:dyDescent="0.25">
      <c r="A69" s="60" t="s">
        <v>63</v>
      </c>
      <c r="B69" s="61" t="s">
        <v>12</v>
      </c>
      <c r="C69" s="61" t="s">
        <v>94</v>
      </c>
      <c r="D69" s="61" t="s">
        <v>64</v>
      </c>
      <c r="E69" s="61" t="s">
        <v>4</v>
      </c>
      <c r="F69" s="61" t="s">
        <v>4</v>
      </c>
      <c r="G69" s="61"/>
      <c r="H69" s="61"/>
      <c r="I69" s="61"/>
      <c r="J69" s="61"/>
      <c r="K69" s="61"/>
      <c r="L69" s="62">
        <v>0</v>
      </c>
      <c r="M69" s="62">
        <v>2140000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994337.38</v>
      </c>
      <c r="AF69" s="62">
        <v>0</v>
      </c>
      <c r="AG69" s="62">
        <v>0</v>
      </c>
      <c r="AH69" s="62">
        <v>994337.38</v>
      </c>
      <c r="AI69" s="62">
        <v>-994337.38</v>
      </c>
      <c r="AJ69" s="62">
        <v>1145662.6200000001</v>
      </c>
      <c r="AK69" s="63">
        <v>0.46464363551401872</v>
      </c>
      <c r="AL69" s="64">
        <v>0</v>
      </c>
      <c r="AM69" s="65">
        <v>0</v>
      </c>
      <c r="AN69" s="55"/>
    </row>
    <row r="70" spans="1:40" ht="51" outlineLevel="2" x14ac:dyDescent="0.25">
      <c r="A70" s="60" t="s">
        <v>95</v>
      </c>
      <c r="B70" s="61" t="s">
        <v>12</v>
      </c>
      <c r="C70" s="61" t="s">
        <v>94</v>
      </c>
      <c r="D70" s="61" t="s">
        <v>96</v>
      </c>
      <c r="E70" s="61" t="s">
        <v>4</v>
      </c>
      <c r="F70" s="61" t="s">
        <v>4</v>
      </c>
      <c r="G70" s="61"/>
      <c r="H70" s="61"/>
      <c r="I70" s="61"/>
      <c r="J70" s="61"/>
      <c r="K70" s="61"/>
      <c r="L70" s="62">
        <v>0</v>
      </c>
      <c r="M70" s="62">
        <v>2140000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994337.38</v>
      </c>
      <c r="AF70" s="62">
        <v>0</v>
      </c>
      <c r="AG70" s="62">
        <v>0</v>
      </c>
      <c r="AH70" s="62">
        <v>994337.38</v>
      </c>
      <c r="AI70" s="62">
        <v>-994337.38</v>
      </c>
      <c r="AJ70" s="62">
        <v>1145662.6200000001</v>
      </c>
      <c r="AK70" s="63">
        <v>0.46464363551401872</v>
      </c>
      <c r="AL70" s="64">
        <v>0</v>
      </c>
      <c r="AM70" s="65">
        <v>0</v>
      </c>
      <c r="AN70" s="55"/>
    </row>
    <row r="71" spans="1:40" ht="38.25" outlineLevel="3" x14ac:dyDescent="0.25">
      <c r="A71" s="60" t="s">
        <v>85</v>
      </c>
      <c r="B71" s="61" t="s">
        <v>12</v>
      </c>
      <c r="C71" s="61" t="s">
        <v>94</v>
      </c>
      <c r="D71" s="61" t="s">
        <v>86</v>
      </c>
      <c r="E71" s="61" t="s">
        <v>4</v>
      </c>
      <c r="F71" s="61" t="s">
        <v>4</v>
      </c>
      <c r="G71" s="61"/>
      <c r="H71" s="61"/>
      <c r="I71" s="61"/>
      <c r="J71" s="61"/>
      <c r="K71" s="61"/>
      <c r="L71" s="62">
        <v>0</v>
      </c>
      <c r="M71" s="62">
        <v>60000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30000</v>
      </c>
      <c r="AF71" s="62">
        <v>0</v>
      </c>
      <c r="AG71" s="62">
        <v>0</v>
      </c>
      <c r="AH71" s="62">
        <v>30000</v>
      </c>
      <c r="AI71" s="62">
        <v>-30000</v>
      </c>
      <c r="AJ71" s="62">
        <v>30000</v>
      </c>
      <c r="AK71" s="63">
        <v>0.5</v>
      </c>
      <c r="AL71" s="64">
        <v>0</v>
      </c>
      <c r="AM71" s="65">
        <v>0</v>
      </c>
      <c r="AN71" s="55"/>
    </row>
    <row r="72" spans="1:40" ht="51" outlineLevel="4" x14ac:dyDescent="0.25">
      <c r="A72" s="60" t="s">
        <v>97</v>
      </c>
      <c r="B72" s="61" t="s">
        <v>12</v>
      </c>
      <c r="C72" s="61" t="s">
        <v>94</v>
      </c>
      <c r="D72" s="61" t="s">
        <v>98</v>
      </c>
      <c r="E72" s="61" t="s">
        <v>4</v>
      </c>
      <c r="F72" s="61" t="s">
        <v>4</v>
      </c>
      <c r="G72" s="61"/>
      <c r="H72" s="61"/>
      <c r="I72" s="61"/>
      <c r="J72" s="61"/>
      <c r="K72" s="61"/>
      <c r="L72" s="62">
        <v>0</v>
      </c>
      <c r="M72" s="62">
        <v>60000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30000</v>
      </c>
      <c r="AF72" s="62">
        <v>0</v>
      </c>
      <c r="AG72" s="62">
        <v>0</v>
      </c>
      <c r="AH72" s="62">
        <v>30000</v>
      </c>
      <c r="AI72" s="62">
        <v>-30000</v>
      </c>
      <c r="AJ72" s="62">
        <v>30000</v>
      </c>
      <c r="AK72" s="63">
        <v>0.5</v>
      </c>
      <c r="AL72" s="64">
        <v>0</v>
      </c>
      <c r="AM72" s="65">
        <v>0</v>
      </c>
      <c r="AN72" s="55"/>
    </row>
    <row r="73" spans="1:40" outlineLevel="5" x14ac:dyDescent="0.25">
      <c r="A73" s="60" t="s">
        <v>99</v>
      </c>
      <c r="B73" s="61" t="s">
        <v>4</v>
      </c>
      <c r="C73" s="61" t="s">
        <v>100</v>
      </c>
      <c r="D73" s="61" t="s">
        <v>6</v>
      </c>
      <c r="E73" s="61" t="s">
        <v>4</v>
      </c>
      <c r="F73" s="61" t="s">
        <v>4</v>
      </c>
      <c r="G73" s="61"/>
      <c r="H73" s="61"/>
      <c r="I73" s="61"/>
      <c r="J73" s="61"/>
      <c r="K73" s="61"/>
      <c r="L73" s="62">
        <v>0</v>
      </c>
      <c r="M73" s="62">
        <v>7633637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2496907.6</v>
      </c>
      <c r="AF73" s="62">
        <v>0</v>
      </c>
      <c r="AG73" s="62">
        <v>0</v>
      </c>
      <c r="AH73" s="62">
        <v>2496907.6</v>
      </c>
      <c r="AI73" s="62">
        <v>-2496907.6</v>
      </c>
      <c r="AJ73" s="62">
        <v>5136729.4000000004</v>
      </c>
      <c r="AK73" s="63">
        <v>0.3270927868328033</v>
      </c>
      <c r="AL73" s="64">
        <v>0</v>
      </c>
      <c r="AM73" s="65">
        <v>0</v>
      </c>
      <c r="AN73" s="55"/>
    </row>
    <row r="74" spans="1:40" ht="25.5" outlineLevel="4" x14ac:dyDescent="0.25">
      <c r="A74" s="60" t="s">
        <v>11</v>
      </c>
      <c r="B74" s="61" t="s">
        <v>12</v>
      </c>
      <c r="C74" s="61" t="s">
        <v>100</v>
      </c>
      <c r="D74" s="61" t="s">
        <v>6</v>
      </c>
      <c r="E74" s="61" t="s">
        <v>4</v>
      </c>
      <c r="F74" s="61" t="s">
        <v>4</v>
      </c>
      <c r="G74" s="61"/>
      <c r="H74" s="61"/>
      <c r="I74" s="61"/>
      <c r="J74" s="61"/>
      <c r="K74" s="61"/>
      <c r="L74" s="62">
        <v>0</v>
      </c>
      <c r="M74" s="62">
        <v>7633637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2496907.6</v>
      </c>
      <c r="AF74" s="62">
        <v>0</v>
      </c>
      <c r="AG74" s="62">
        <v>0</v>
      </c>
      <c r="AH74" s="62">
        <v>2496907.6</v>
      </c>
      <c r="AI74" s="62">
        <v>-2496907.6</v>
      </c>
      <c r="AJ74" s="62">
        <v>5136729.4000000004</v>
      </c>
      <c r="AK74" s="63">
        <v>0.3270927868328033</v>
      </c>
      <c r="AL74" s="64">
        <v>0</v>
      </c>
      <c r="AM74" s="65">
        <v>0</v>
      </c>
      <c r="AN74" s="55"/>
    </row>
    <row r="75" spans="1:40" ht="38.25" outlineLevel="5" x14ac:dyDescent="0.25">
      <c r="A75" s="60" t="s">
        <v>85</v>
      </c>
      <c r="B75" s="61" t="s">
        <v>12</v>
      </c>
      <c r="C75" s="61" t="s">
        <v>100</v>
      </c>
      <c r="D75" s="61" t="s">
        <v>86</v>
      </c>
      <c r="E75" s="61" t="s">
        <v>4</v>
      </c>
      <c r="F75" s="61" t="s">
        <v>4</v>
      </c>
      <c r="G75" s="61"/>
      <c r="H75" s="61"/>
      <c r="I75" s="61"/>
      <c r="J75" s="61"/>
      <c r="K75" s="61"/>
      <c r="L75" s="62">
        <v>0</v>
      </c>
      <c r="M75" s="62">
        <v>7633637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2496907.6</v>
      </c>
      <c r="AF75" s="62">
        <v>0</v>
      </c>
      <c r="AG75" s="62">
        <v>0</v>
      </c>
      <c r="AH75" s="62">
        <v>2496907.6</v>
      </c>
      <c r="AI75" s="62">
        <v>-2496907.6</v>
      </c>
      <c r="AJ75" s="62">
        <v>5136729.4000000004</v>
      </c>
      <c r="AK75" s="63">
        <v>0.3270927868328033</v>
      </c>
      <c r="AL75" s="64">
        <v>0</v>
      </c>
      <c r="AM75" s="65">
        <v>0</v>
      </c>
      <c r="AN75" s="55"/>
    </row>
    <row r="76" spans="1:40" ht="63.75" outlineLevel="2" x14ac:dyDescent="0.25">
      <c r="A76" s="60" t="s">
        <v>101</v>
      </c>
      <c r="B76" s="61" t="s">
        <v>12</v>
      </c>
      <c r="C76" s="61" t="s">
        <v>100</v>
      </c>
      <c r="D76" s="61" t="s">
        <v>102</v>
      </c>
      <c r="E76" s="61" t="s">
        <v>4</v>
      </c>
      <c r="F76" s="61" t="s">
        <v>4</v>
      </c>
      <c r="G76" s="61"/>
      <c r="H76" s="61"/>
      <c r="I76" s="61"/>
      <c r="J76" s="61"/>
      <c r="K76" s="61"/>
      <c r="L76" s="62">
        <v>0</v>
      </c>
      <c r="M76" s="62">
        <v>7633637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2496907.6</v>
      </c>
      <c r="AF76" s="62">
        <v>0</v>
      </c>
      <c r="AG76" s="62">
        <v>0</v>
      </c>
      <c r="AH76" s="62">
        <v>2496907.6</v>
      </c>
      <c r="AI76" s="62">
        <v>-2496907.6</v>
      </c>
      <c r="AJ76" s="62">
        <v>5136729.4000000004</v>
      </c>
      <c r="AK76" s="63">
        <v>0.3270927868328033</v>
      </c>
      <c r="AL76" s="64">
        <v>0</v>
      </c>
      <c r="AM76" s="65">
        <v>0</v>
      </c>
      <c r="AN76" s="55"/>
    </row>
    <row r="77" spans="1:40" ht="25.5" outlineLevel="3" x14ac:dyDescent="0.25">
      <c r="A77" s="69" t="s">
        <v>103</v>
      </c>
      <c r="B77" s="70" t="s">
        <v>4</v>
      </c>
      <c r="C77" s="70" t="s">
        <v>5</v>
      </c>
      <c r="D77" s="70" t="s">
        <v>104</v>
      </c>
      <c r="E77" s="61" t="s">
        <v>4</v>
      </c>
      <c r="F77" s="61" t="s">
        <v>4</v>
      </c>
      <c r="G77" s="61"/>
      <c r="H77" s="61"/>
      <c r="I77" s="61"/>
      <c r="J77" s="61"/>
      <c r="K77" s="61"/>
      <c r="L77" s="62">
        <v>0</v>
      </c>
      <c r="M77" s="71">
        <v>104069919.34999999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71">
        <v>46696956.909999996</v>
      </c>
      <c r="AF77" s="62">
        <v>0</v>
      </c>
      <c r="AG77" s="62">
        <v>0</v>
      </c>
      <c r="AH77" s="62">
        <v>46696956.909999996</v>
      </c>
      <c r="AI77" s="62">
        <v>-46696956.909999996</v>
      </c>
      <c r="AJ77" s="71">
        <v>57372962.439999998</v>
      </c>
      <c r="AK77" s="72">
        <v>0.44870753433518445</v>
      </c>
      <c r="AL77" s="64">
        <v>0</v>
      </c>
      <c r="AM77" s="65">
        <v>0</v>
      </c>
      <c r="AN77" s="55"/>
    </row>
    <row r="78" spans="1:40" outlineLevel="4" x14ac:dyDescent="0.25">
      <c r="A78" s="60" t="s">
        <v>7</v>
      </c>
      <c r="B78" s="61" t="s">
        <v>4</v>
      </c>
      <c r="C78" s="61" t="s">
        <v>8</v>
      </c>
      <c r="D78" s="61" t="s">
        <v>104</v>
      </c>
      <c r="E78" s="61" t="s">
        <v>4</v>
      </c>
      <c r="F78" s="61" t="s">
        <v>4</v>
      </c>
      <c r="G78" s="61"/>
      <c r="H78" s="61"/>
      <c r="I78" s="61"/>
      <c r="J78" s="61"/>
      <c r="K78" s="61"/>
      <c r="L78" s="62">
        <v>0</v>
      </c>
      <c r="M78" s="62">
        <v>27277145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14348723.51</v>
      </c>
      <c r="AF78" s="62">
        <v>0</v>
      </c>
      <c r="AG78" s="62">
        <v>0</v>
      </c>
      <c r="AH78" s="62">
        <v>14348723.51</v>
      </c>
      <c r="AI78" s="62">
        <v>-14348723.51</v>
      </c>
      <c r="AJ78" s="62">
        <v>12928421.49</v>
      </c>
      <c r="AK78" s="63">
        <v>0.52603465318676135</v>
      </c>
      <c r="AL78" s="64">
        <v>0</v>
      </c>
      <c r="AM78" s="65">
        <v>0</v>
      </c>
      <c r="AN78" s="55"/>
    </row>
    <row r="79" spans="1:40" outlineLevel="5" x14ac:dyDescent="0.25">
      <c r="A79" s="60" t="s">
        <v>69</v>
      </c>
      <c r="B79" s="61" t="s">
        <v>4</v>
      </c>
      <c r="C79" s="61" t="s">
        <v>70</v>
      </c>
      <c r="D79" s="61" t="s">
        <v>104</v>
      </c>
      <c r="E79" s="61" t="s">
        <v>4</v>
      </c>
      <c r="F79" s="61" t="s">
        <v>4</v>
      </c>
      <c r="G79" s="61"/>
      <c r="H79" s="61"/>
      <c r="I79" s="61"/>
      <c r="J79" s="61"/>
      <c r="K79" s="61"/>
      <c r="L79" s="62">
        <v>0</v>
      </c>
      <c r="M79" s="62">
        <v>27277145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14348723.51</v>
      </c>
      <c r="AF79" s="62">
        <v>0</v>
      </c>
      <c r="AG79" s="62">
        <v>0</v>
      </c>
      <c r="AH79" s="62">
        <v>14348723.51</v>
      </c>
      <c r="AI79" s="62">
        <v>-14348723.51</v>
      </c>
      <c r="AJ79" s="62">
        <v>12928421.49</v>
      </c>
      <c r="AK79" s="63">
        <v>0.52603465318676135</v>
      </c>
      <c r="AL79" s="64">
        <v>0</v>
      </c>
      <c r="AM79" s="65">
        <v>0</v>
      </c>
      <c r="AN79" s="55"/>
    </row>
    <row r="80" spans="1:40" ht="25.5" x14ac:dyDescent="0.25">
      <c r="A80" s="60" t="s">
        <v>105</v>
      </c>
      <c r="B80" s="61" t="s">
        <v>106</v>
      </c>
      <c r="C80" s="61" t="s">
        <v>70</v>
      </c>
      <c r="D80" s="61" t="s">
        <v>104</v>
      </c>
      <c r="E80" s="61" t="s">
        <v>4</v>
      </c>
      <c r="F80" s="61" t="s">
        <v>4</v>
      </c>
      <c r="G80" s="61"/>
      <c r="H80" s="61"/>
      <c r="I80" s="61"/>
      <c r="J80" s="61"/>
      <c r="K80" s="61"/>
      <c r="L80" s="62">
        <v>0</v>
      </c>
      <c r="M80" s="62">
        <v>27277145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14348723.51</v>
      </c>
      <c r="AF80" s="62">
        <v>0</v>
      </c>
      <c r="AG80" s="62">
        <v>0</v>
      </c>
      <c r="AH80" s="62">
        <v>14348723.51</v>
      </c>
      <c r="AI80" s="62">
        <v>-14348723.51</v>
      </c>
      <c r="AJ80" s="62">
        <v>12928421.49</v>
      </c>
      <c r="AK80" s="63">
        <v>0.52603465318676135</v>
      </c>
      <c r="AL80" s="64">
        <v>0</v>
      </c>
      <c r="AM80" s="65">
        <v>0</v>
      </c>
      <c r="AN80" s="55"/>
    </row>
    <row r="81" spans="1:40" ht="51" outlineLevel="1" x14ac:dyDescent="0.25">
      <c r="A81" s="60" t="s">
        <v>107</v>
      </c>
      <c r="B81" s="61" t="s">
        <v>106</v>
      </c>
      <c r="C81" s="61" t="s">
        <v>70</v>
      </c>
      <c r="D81" s="61" t="s">
        <v>108</v>
      </c>
      <c r="E81" s="61" t="s">
        <v>4</v>
      </c>
      <c r="F81" s="61" t="s">
        <v>4</v>
      </c>
      <c r="G81" s="61"/>
      <c r="H81" s="61"/>
      <c r="I81" s="61"/>
      <c r="J81" s="61"/>
      <c r="K81" s="61"/>
      <c r="L81" s="62">
        <v>0</v>
      </c>
      <c r="M81" s="62">
        <v>27277145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14348723.51</v>
      </c>
      <c r="AF81" s="62">
        <v>0</v>
      </c>
      <c r="AG81" s="62">
        <v>0</v>
      </c>
      <c r="AH81" s="62">
        <v>14348723.51</v>
      </c>
      <c r="AI81" s="62">
        <v>-14348723.51</v>
      </c>
      <c r="AJ81" s="62">
        <v>12928421.49</v>
      </c>
      <c r="AK81" s="63">
        <v>0.52603465318676135</v>
      </c>
      <c r="AL81" s="64">
        <v>0</v>
      </c>
      <c r="AM81" s="65">
        <v>0</v>
      </c>
      <c r="AN81" s="55"/>
    </row>
    <row r="82" spans="1:40" ht="25.5" outlineLevel="2" x14ac:dyDescent="0.25">
      <c r="A82" s="60" t="s">
        <v>17</v>
      </c>
      <c r="B82" s="61" t="s">
        <v>106</v>
      </c>
      <c r="C82" s="61" t="s">
        <v>70</v>
      </c>
      <c r="D82" s="61" t="s">
        <v>109</v>
      </c>
      <c r="E82" s="61" t="s">
        <v>4</v>
      </c>
      <c r="F82" s="61" t="s">
        <v>4</v>
      </c>
      <c r="G82" s="61"/>
      <c r="H82" s="61"/>
      <c r="I82" s="61"/>
      <c r="J82" s="61"/>
      <c r="K82" s="61"/>
      <c r="L82" s="62">
        <v>0</v>
      </c>
      <c r="M82" s="62">
        <v>26086975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13158553.51</v>
      </c>
      <c r="AF82" s="62">
        <v>0</v>
      </c>
      <c r="AG82" s="62">
        <v>0</v>
      </c>
      <c r="AH82" s="62">
        <v>13158553.51</v>
      </c>
      <c r="AI82" s="62">
        <v>-13158553.51</v>
      </c>
      <c r="AJ82" s="62">
        <v>12928421.49</v>
      </c>
      <c r="AK82" s="63">
        <v>0.50441086059230711</v>
      </c>
      <c r="AL82" s="64">
        <v>0</v>
      </c>
      <c r="AM82" s="65">
        <v>0</v>
      </c>
      <c r="AN82" s="55"/>
    </row>
    <row r="83" spans="1:40" ht="25.5" outlineLevel="3" x14ac:dyDescent="0.25">
      <c r="A83" s="60" t="s">
        <v>47</v>
      </c>
      <c r="B83" s="61" t="s">
        <v>106</v>
      </c>
      <c r="C83" s="61" t="s">
        <v>70</v>
      </c>
      <c r="D83" s="61" t="s">
        <v>110</v>
      </c>
      <c r="E83" s="61" t="s">
        <v>4</v>
      </c>
      <c r="F83" s="61" t="s">
        <v>4</v>
      </c>
      <c r="G83" s="61"/>
      <c r="H83" s="61"/>
      <c r="I83" s="61"/>
      <c r="J83" s="61"/>
      <c r="K83" s="61"/>
      <c r="L83" s="62">
        <v>0</v>
      </c>
      <c r="M83" s="62">
        <v>1190170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1190170</v>
      </c>
      <c r="AF83" s="62">
        <v>0</v>
      </c>
      <c r="AG83" s="62">
        <v>0</v>
      </c>
      <c r="AH83" s="62">
        <v>1190170</v>
      </c>
      <c r="AI83" s="62">
        <v>-1190170</v>
      </c>
      <c r="AJ83" s="62">
        <v>0</v>
      </c>
      <c r="AK83" s="63">
        <v>1</v>
      </c>
      <c r="AL83" s="64">
        <v>0</v>
      </c>
      <c r="AM83" s="65">
        <v>0</v>
      </c>
      <c r="AN83" s="55"/>
    </row>
    <row r="84" spans="1:40" outlineLevel="4" x14ac:dyDescent="0.25">
      <c r="A84" s="60" t="s">
        <v>111</v>
      </c>
      <c r="B84" s="61" t="s">
        <v>4</v>
      </c>
      <c r="C84" s="61" t="s">
        <v>112</v>
      </c>
      <c r="D84" s="61" t="s">
        <v>104</v>
      </c>
      <c r="E84" s="61" t="s">
        <v>4</v>
      </c>
      <c r="F84" s="61" t="s">
        <v>4</v>
      </c>
      <c r="G84" s="61"/>
      <c r="H84" s="61"/>
      <c r="I84" s="61"/>
      <c r="J84" s="61"/>
      <c r="K84" s="61"/>
      <c r="L84" s="62">
        <v>0</v>
      </c>
      <c r="M84" s="62">
        <v>76792774.349999994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32348233.399999999</v>
      </c>
      <c r="AF84" s="62">
        <v>0</v>
      </c>
      <c r="AG84" s="62">
        <v>0</v>
      </c>
      <c r="AH84" s="62">
        <v>32348233.399999999</v>
      </c>
      <c r="AI84" s="62">
        <v>-32348233.399999999</v>
      </c>
      <c r="AJ84" s="62">
        <v>44444540.950000003</v>
      </c>
      <c r="AK84" s="63">
        <v>0.42124058772204004</v>
      </c>
      <c r="AL84" s="64">
        <v>0</v>
      </c>
      <c r="AM84" s="65">
        <v>0</v>
      </c>
      <c r="AN84" s="55"/>
    </row>
    <row r="85" spans="1:40" outlineLevel="5" x14ac:dyDescent="0.25">
      <c r="A85" s="60" t="s">
        <v>113</v>
      </c>
      <c r="B85" s="61" t="s">
        <v>4</v>
      </c>
      <c r="C85" s="61" t="s">
        <v>114</v>
      </c>
      <c r="D85" s="61" t="s">
        <v>104</v>
      </c>
      <c r="E85" s="61" t="s">
        <v>4</v>
      </c>
      <c r="F85" s="61" t="s">
        <v>4</v>
      </c>
      <c r="G85" s="61"/>
      <c r="H85" s="61"/>
      <c r="I85" s="61"/>
      <c r="J85" s="61"/>
      <c r="K85" s="61"/>
      <c r="L85" s="62">
        <v>0</v>
      </c>
      <c r="M85" s="62">
        <v>73568949.030000001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32093818.399999999</v>
      </c>
      <c r="AF85" s="62">
        <v>0</v>
      </c>
      <c r="AG85" s="62">
        <v>0</v>
      </c>
      <c r="AH85" s="62">
        <v>32093818.399999999</v>
      </c>
      <c r="AI85" s="62">
        <v>-32093818.399999999</v>
      </c>
      <c r="AJ85" s="62">
        <v>41475130.630000003</v>
      </c>
      <c r="AK85" s="63">
        <v>0.43624136029064053</v>
      </c>
      <c r="AL85" s="64">
        <v>0</v>
      </c>
      <c r="AM85" s="65">
        <v>0</v>
      </c>
      <c r="AN85" s="55"/>
    </row>
    <row r="86" spans="1:40" ht="25.5" outlineLevel="5" x14ac:dyDescent="0.25">
      <c r="A86" s="60" t="s">
        <v>105</v>
      </c>
      <c r="B86" s="61" t="s">
        <v>106</v>
      </c>
      <c r="C86" s="61" t="s">
        <v>114</v>
      </c>
      <c r="D86" s="61" t="s">
        <v>104</v>
      </c>
      <c r="E86" s="61" t="s">
        <v>4</v>
      </c>
      <c r="F86" s="61" t="s">
        <v>4</v>
      </c>
      <c r="G86" s="61"/>
      <c r="H86" s="61"/>
      <c r="I86" s="61"/>
      <c r="J86" s="61"/>
      <c r="K86" s="61"/>
      <c r="L86" s="62">
        <v>0</v>
      </c>
      <c r="M86" s="62">
        <v>73568949.030000001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32093818.399999999</v>
      </c>
      <c r="AF86" s="62">
        <v>0</v>
      </c>
      <c r="AG86" s="62">
        <v>0</v>
      </c>
      <c r="AH86" s="62">
        <v>32093818.399999999</v>
      </c>
      <c r="AI86" s="62">
        <v>-32093818.399999999</v>
      </c>
      <c r="AJ86" s="62">
        <v>41475130.630000003</v>
      </c>
      <c r="AK86" s="63">
        <v>0.43624136029064053</v>
      </c>
      <c r="AL86" s="64">
        <v>0</v>
      </c>
      <c r="AM86" s="65">
        <v>0</v>
      </c>
      <c r="AN86" s="55"/>
    </row>
    <row r="87" spans="1:40" ht="38.25" outlineLevel="1" x14ac:dyDescent="0.25">
      <c r="A87" s="60" t="s">
        <v>115</v>
      </c>
      <c r="B87" s="61" t="s">
        <v>106</v>
      </c>
      <c r="C87" s="61" t="s">
        <v>114</v>
      </c>
      <c r="D87" s="61" t="s">
        <v>116</v>
      </c>
      <c r="E87" s="61" t="s">
        <v>4</v>
      </c>
      <c r="F87" s="61" t="s">
        <v>4</v>
      </c>
      <c r="G87" s="61"/>
      <c r="H87" s="61"/>
      <c r="I87" s="61"/>
      <c r="J87" s="61"/>
      <c r="K87" s="61"/>
      <c r="L87" s="62">
        <v>0</v>
      </c>
      <c r="M87" s="62">
        <v>47024669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21947623.899999999</v>
      </c>
      <c r="AF87" s="62">
        <v>0</v>
      </c>
      <c r="AG87" s="62">
        <v>0</v>
      </c>
      <c r="AH87" s="62">
        <v>21947623.899999999</v>
      </c>
      <c r="AI87" s="62">
        <v>-21947623.899999999</v>
      </c>
      <c r="AJ87" s="62">
        <v>25077045.100000001</v>
      </c>
      <c r="AK87" s="63">
        <v>0.46672574983994042</v>
      </c>
      <c r="AL87" s="64">
        <v>0</v>
      </c>
      <c r="AM87" s="65">
        <v>0</v>
      </c>
      <c r="AN87" s="55"/>
    </row>
    <row r="88" spans="1:40" ht="25.5" outlineLevel="2" x14ac:dyDescent="0.25">
      <c r="A88" s="60" t="s">
        <v>17</v>
      </c>
      <c r="B88" s="61" t="s">
        <v>106</v>
      </c>
      <c r="C88" s="61" t="s">
        <v>114</v>
      </c>
      <c r="D88" s="61" t="s">
        <v>117</v>
      </c>
      <c r="E88" s="61" t="s">
        <v>4</v>
      </c>
      <c r="F88" s="61" t="s">
        <v>4</v>
      </c>
      <c r="G88" s="61"/>
      <c r="H88" s="61"/>
      <c r="I88" s="61"/>
      <c r="J88" s="61"/>
      <c r="K88" s="61"/>
      <c r="L88" s="62">
        <v>0</v>
      </c>
      <c r="M88" s="62">
        <v>35797551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15276932.810000001</v>
      </c>
      <c r="AF88" s="62">
        <v>0</v>
      </c>
      <c r="AG88" s="62">
        <v>0</v>
      </c>
      <c r="AH88" s="62">
        <v>15276932.810000001</v>
      </c>
      <c r="AI88" s="62">
        <v>-15276932.810000001</v>
      </c>
      <c r="AJ88" s="62">
        <v>20520618.190000001</v>
      </c>
      <c r="AK88" s="63">
        <v>0.4267591604241307</v>
      </c>
      <c r="AL88" s="64">
        <v>0</v>
      </c>
      <c r="AM88" s="65">
        <v>0</v>
      </c>
      <c r="AN88" s="55"/>
    </row>
    <row r="89" spans="1:40" ht="25.5" outlineLevel="3" x14ac:dyDescent="0.25">
      <c r="A89" s="60" t="s">
        <v>19</v>
      </c>
      <c r="B89" s="61" t="s">
        <v>106</v>
      </c>
      <c r="C89" s="61" t="s">
        <v>114</v>
      </c>
      <c r="D89" s="61" t="s">
        <v>118</v>
      </c>
      <c r="E89" s="61" t="s">
        <v>4</v>
      </c>
      <c r="F89" s="61" t="s">
        <v>4</v>
      </c>
      <c r="G89" s="61"/>
      <c r="H89" s="61"/>
      <c r="I89" s="61"/>
      <c r="J89" s="61"/>
      <c r="K89" s="61"/>
      <c r="L89" s="62">
        <v>0</v>
      </c>
      <c r="M89" s="62">
        <v>5739628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3462431.09</v>
      </c>
      <c r="AF89" s="62">
        <v>0</v>
      </c>
      <c r="AG89" s="62">
        <v>0</v>
      </c>
      <c r="AH89" s="62">
        <v>3462431.09</v>
      </c>
      <c r="AI89" s="62">
        <v>-3462431.09</v>
      </c>
      <c r="AJ89" s="62">
        <v>2277196.91</v>
      </c>
      <c r="AK89" s="63">
        <v>0.60325008693943227</v>
      </c>
      <c r="AL89" s="64">
        <v>0</v>
      </c>
      <c r="AM89" s="65">
        <v>0</v>
      </c>
      <c r="AN89" s="55"/>
    </row>
    <row r="90" spans="1:40" ht="25.5" outlineLevel="4" x14ac:dyDescent="0.25">
      <c r="A90" s="60" t="s">
        <v>47</v>
      </c>
      <c r="B90" s="61" t="s">
        <v>106</v>
      </c>
      <c r="C90" s="61" t="s">
        <v>114</v>
      </c>
      <c r="D90" s="61" t="s">
        <v>119</v>
      </c>
      <c r="E90" s="61" t="s">
        <v>4</v>
      </c>
      <c r="F90" s="61" t="s">
        <v>4</v>
      </c>
      <c r="G90" s="61"/>
      <c r="H90" s="61"/>
      <c r="I90" s="61"/>
      <c r="J90" s="61"/>
      <c r="K90" s="61"/>
      <c r="L90" s="62">
        <v>0</v>
      </c>
      <c r="M90" s="62">
        <v>3443860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2398260</v>
      </c>
      <c r="AF90" s="62">
        <v>0</v>
      </c>
      <c r="AG90" s="62">
        <v>0</v>
      </c>
      <c r="AH90" s="62">
        <v>2398260</v>
      </c>
      <c r="AI90" s="62">
        <v>-2398260</v>
      </c>
      <c r="AJ90" s="62">
        <v>1045600</v>
      </c>
      <c r="AK90" s="63">
        <v>0.69638719343991917</v>
      </c>
      <c r="AL90" s="64">
        <v>0</v>
      </c>
      <c r="AM90" s="65">
        <v>0</v>
      </c>
      <c r="AN90" s="55"/>
    </row>
    <row r="91" spans="1:40" ht="51" outlineLevel="5" x14ac:dyDescent="0.25">
      <c r="A91" s="60" t="s">
        <v>23</v>
      </c>
      <c r="B91" s="61" t="s">
        <v>106</v>
      </c>
      <c r="C91" s="61" t="s">
        <v>114</v>
      </c>
      <c r="D91" s="61" t="s">
        <v>120</v>
      </c>
      <c r="E91" s="61" t="s">
        <v>4</v>
      </c>
      <c r="F91" s="61" t="s">
        <v>4</v>
      </c>
      <c r="G91" s="61"/>
      <c r="H91" s="61"/>
      <c r="I91" s="61"/>
      <c r="J91" s="61"/>
      <c r="K91" s="61"/>
      <c r="L91" s="62">
        <v>0</v>
      </c>
      <c r="M91" s="62">
        <v>2043630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810000</v>
      </c>
      <c r="AF91" s="62">
        <v>0</v>
      </c>
      <c r="AG91" s="62">
        <v>0</v>
      </c>
      <c r="AH91" s="62">
        <v>810000</v>
      </c>
      <c r="AI91" s="62">
        <v>-810000</v>
      </c>
      <c r="AJ91" s="62">
        <v>1233630</v>
      </c>
      <c r="AK91" s="63">
        <v>0.39635354736424894</v>
      </c>
      <c r="AL91" s="64">
        <v>0</v>
      </c>
      <c r="AM91" s="65">
        <v>0</v>
      </c>
      <c r="AN91" s="55"/>
    </row>
    <row r="92" spans="1:40" ht="38.25" outlineLevel="5" x14ac:dyDescent="0.25">
      <c r="A92" s="60" t="s">
        <v>121</v>
      </c>
      <c r="B92" s="61" t="s">
        <v>106</v>
      </c>
      <c r="C92" s="61" t="s">
        <v>114</v>
      </c>
      <c r="D92" s="61" t="s">
        <v>122</v>
      </c>
      <c r="E92" s="61" t="s">
        <v>4</v>
      </c>
      <c r="F92" s="61" t="s">
        <v>4</v>
      </c>
      <c r="G92" s="61"/>
      <c r="H92" s="61"/>
      <c r="I92" s="61"/>
      <c r="J92" s="61"/>
      <c r="K92" s="61"/>
      <c r="L92" s="62">
        <v>0</v>
      </c>
      <c r="M92" s="62">
        <v>26544280.030000001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10146194.5</v>
      </c>
      <c r="AF92" s="62">
        <v>0</v>
      </c>
      <c r="AG92" s="62">
        <v>0</v>
      </c>
      <c r="AH92" s="62">
        <v>10146194.5</v>
      </c>
      <c r="AI92" s="62">
        <v>-10146194.5</v>
      </c>
      <c r="AJ92" s="62">
        <v>16398085.529999999</v>
      </c>
      <c r="AK92" s="63">
        <v>0.38223656804904493</v>
      </c>
      <c r="AL92" s="64">
        <v>0</v>
      </c>
      <c r="AM92" s="65">
        <v>0</v>
      </c>
      <c r="AN92" s="55"/>
    </row>
    <row r="93" spans="1:40" ht="25.5" outlineLevel="5" x14ac:dyDescent="0.25">
      <c r="A93" s="60" t="s">
        <v>17</v>
      </c>
      <c r="B93" s="61" t="s">
        <v>106</v>
      </c>
      <c r="C93" s="61" t="s">
        <v>114</v>
      </c>
      <c r="D93" s="61" t="s">
        <v>123</v>
      </c>
      <c r="E93" s="61" t="s">
        <v>4</v>
      </c>
      <c r="F93" s="61" t="s">
        <v>4</v>
      </c>
      <c r="G93" s="61"/>
      <c r="H93" s="61"/>
      <c r="I93" s="61"/>
      <c r="J93" s="61"/>
      <c r="K93" s="61"/>
      <c r="L93" s="62">
        <v>0</v>
      </c>
      <c r="M93" s="62">
        <v>21196129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8775597.0099999998</v>
      </c>
      <c r="AF93" s="62">
        <v>0</v>
      </c>
      <c r="AG93" s="62">
        <v>0</v>
      </c>
      <c r="AH93" s="62">
        <v>8775597.0099999998</v>
      </c>
      <c r="AI93" s="62">
        <v>-8775597.0099999998</v>
      </c>
      <c r="AJ93" s="62">
        <v>12420531.99</v>
      </c>
      <c r="AK93" s="63">
        <v>0.41401885268767707</v>
      </c>
      <c r="AL93" s="64">
        <v>0</v>
      </c>
      <c r="AM93" s="65">
        <v>0</v>
      </c>
      <c r="AN93" s="55"/>
    </row>
    <row r="94" spans="1:40" ht="25.5" outlineLevel="5" x14ac:dyDescent="0.25">
      <c r="A94" s="60" t="s">
        <v>19</v>
      </c>
      <c r="B94" s="61" t="s">
        <v>106</v>
      </c>
      <c r="C94" s="61" t="s">
        <v>114</v>
      </c>
      <c r="D94" s="61" t="s">
        <v>124</v>
      </c>
      <c r="E94" s="61" t="s">
        <v>4</v>
      </c>
      <c r="F94" s="61" t="s">
        <v>4</v>
      </c>
      <c r="G94" s="61"/>
      <c r="H94" s="61"/>
      <c r="I94" s="61"/>
      <c r="J94" s="61"/>
      <c r="K94" s="61"/>
      <c r="L94" s="62">
        <v>0</v>
      </c>
      <c r="M94" s="62">
        <v>1974950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844176.46</v>
      </c>
      <c r="AF94" s="62">
        <v>0</v>
      </c>
      <c r="AG94" s="62">
        <v>0</v>
      </c>
      <c r="AH94" s="62">
        <v>844176.46</v>
      </c>
      <c r="AI94" s="62">
        <v>-844176.46</v>
      </c>
      <c r="AJ94" s="62">
        <v>1130773.54</v>
      </c>
      <c r="AK94" s="63">
        <v>0.42744194030228616</v>
      </c>
      <c r="AL94" s="64">
        <v>0</v>
      </c>
      <c r="AM94" s="65">
        <v>0</v>
      </c>
      <c r="AN94" s="55"/>
    </row>
    <row r="95" spans="1:40" ht="25.5" outlineLevel="4" x14ac:dyDescent="0.25">
      <c r="A95" s="60" t="s">
        <v>47</v>
      </c>
      <c r="B95" s="61" t="s">
        <v>106</v>
      </c>
      <c r="C95" s="61" t="s">
        <v>114</v>
      </c>
      <c r="D95" s="61" t="s">
        <v>125</v>
      </c>
      <c r="E95" s="61" t="s">
        <v>4</v>
      </c>
      <c r="F95" s="61" t="s">
        <v>4</v>
      </c>
      <c r="G95" s="61"/>
      <c r="H95" s="61"/>
      <c r="I95" s="61"/>
      <c r="J95" s="61"/>
      <c r="K95" s="61"/>
      <c r="L95" s="62">
        <v>0</v>
      </c>
      <c r="M95" s="62">
        <v>400000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90200</v>
      </c>
      <c r="AF95" s="62">
        <v>0</v>
      </c>
      <c r="AG95" s="62">
        <v>0</v>
      </c>
      <c r="AH95" s="62">
        <v>90200</v>
      </c>
      <c r="AI95" s="62">
        <v>-90200</v>
      </c>
      <c r="AJ95" s="62">
        <v>309800</v>
      </c>
      <c r="AK95" s="63">
        <v>0.22550000000000001</v>
      </c>
      <c r="AL95" s="64">
        <v>0</v>
      </c>
      <c r="AM95" s="65">
        <v>0</v>
      </c>
      <c r="AN95" s="55"/>
    </row>
    <row r="96" spans="1:40" ht="51" outlineLevel="5" x14ac:dyDescent="0.25">
      <c r="A96" s="60" t="s">
        <v>23</v>
      </c>
      <c r="B96" s="61" t="s">
        <v>106</v>
      </c>
      <c r="C96" s="61" t="s">
        <v>114</v>
      </c>
      <c r="D96" s="61" t="s">
        <v>126</v>
      </c>
      <c r="E96" s="61" t="s">
        <v>4</v>
      </c>
      <c r="F96" s="61" t="s">
        <v>4</v>
      </c>
      <c r="G96" s="61"/>
      <c r="H96" s="61"/>
      <c r="I96" s="61"/>
      <c r="J96" s="61"/>
      <c r="K96" s="61"/>
      <c r="L96" s="62">
        <v>0</v>
      </c>
      <c r="M96" s="62">
        <v>2500000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53000</v>
      </c>
      <c r="AF96" s="62">
        <v>0</v>
      </c>
      <c r="AG96" s="62">
        <v>0</v>
      </c>
      <c r="AH96" s="62">
        <v>53000</v>
      </c>
      <c r="AI96" s="62">
        <v>-53000</v>
      </c>
      <c r="AJ96" s="62">
        <v>2447000</v>
      </c>
      <c r="AK96" s="63">
        <v>2.12E-2</v>
      </c>
      <c r="AL96" s="64">
        <v>0</v>
      </c>
      <c r="AM96" s="65">
        <v>0</v>
      </c>
      <c r="AN96" s="55"/>
    </row>
    <row r="97" spans="1:40" ht="51" outlineLevel="5" x14ac:dyDescent="0.25">
      <c r="A97" s="60" t="s">
        <v>25</v>
      </c>
      <c r="B97" s="61" t="s">
        <v>106</v>
      </c>
      <c r="C97" s="61" t="s">
        <v>114</v>
      </c>
      <c r="D97" s="61" t="s">
        <v>127</v>
      </c>
      <c r="E97" s="61" t="s">
        <v>4</v>
      </c>
      <c r="F97" s="61" t="s">
        <v>4</v>
      </c>
      <c r="G97" s="61"/>
      <c r="H97" s="61"/>
      <c r="I97" s="61"/>
      <c r="J97" s="61"/>
      <c r="K97" s="61"/>
      <c r="L97" s="62">
        <v>0</v>
      </c>
      <c r="M97" s="62">
        <v>300000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210020</v>
      </c>
      <c r="AF97" s="62">
        <v>0</v>
      </c>
      <c r="AG97" s="62">
        <v>0</v>
      </c>
      <c r="AH97" s="62">
        <v>210020</v>
      </c>
      <c r="AI97" s="62">
        <v>-210020</v>
      </c>
      <c r="AJ97" s="62">
        <v>89980</v>
      </c>
      <c r="AK97" s="63">
        <v>0.70006666666666661</v>
      </c>
      <c r="AL97" s="64">
        <v>0</v>
      </c>
      <c r="AM97" s="65">
        <v>0</v>
      </c>
      <c r="AN97" s="55"/>
    </row>
    <row r="98" spans="1:40" ht="25.5" outlineLevel="5" x14ac:dyDescent="0.25">
      <c r="A98" s="60" t="s">
        <v>128</v>
      </c>
      <c r="B98" s="61" t="s">
        <v>106</v>
      </c>
      <c r="C98" s="61" t="s">
        <v>114</v>
      </c>
      <c r="D98" s="61" t="s">
        <v>129</v>
      </c>
      <c r="E98" s="61" t="s">
        <v>4</v>
      </c>
      <c r="F98" s="61" t="s">
        <v>4</v>
      </c>
      <c r="G98" s="61"/>
      <c r="H98" s="61"/>
      <c r="I98" s="61"/>
      <c r="J98" s="61"/>
      <c r="K98" s="61"/>
      <c r="L98" s="62">
        <v>0</v>
      </c>
      <c r="M98" s="62">
        <v>173201.03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173201.03</v>
      </c>
      <c r="AF98" s="62">
        <v>0</v>
      </c>
      <c r="AG98" s="62">
        <v>0</v>
      </c>
      <c r="AH98" s="62">
        <v>173201.03</v>
      </c>
      <c r="AI98" s="62">
        <v>-173201.03</v>
      </c>
      <c r="AJ98" s="62">
        <v>0</v>
      </c>
      <c r="AK98" s="63">
        <v>1</v>
      </c>
      <c r="AL98" s="64">
        <v>0</v>
      </c>
      <c r="AM98" s="65">
        <v>0</v>
      </c>
      <c r="AN98" s="55"/>
    </row>
    <row r="99" spans="1:40" outlineLevel="5" x14ac:dyDescent="0.25">
      <c r="A99" s="60" t="s">
        <v>130</v>
      </c>
      <c r="B99" s="61" t="s">
        <v>4</v>
      </c>
      <c r="C99" s="61" t="s">
        <v>131</v>
      </c>
      <c r="D99" s="61" t="s">
        <v>104</v>
      </c>
      <c r="E99" s="61" t="s">
        <v>4</v>
      </c>
      <c r="F99" s="61" t="s">
        <v>4</v>
      </c>
      <c r="G99" s="61"/>
      <c r="H99" s="61"/>
      <c r="I99" s="61"/>
      <c r="J99" s="61"/>
      <c r="K99" s="61"/>
      <c r="L99" s="62">
        <v>0</v>
      </c>
      <c r="M99" s="62">
        <v>3223825.32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254415</v>
      </c>
      <c r="AF99" s="62">
        <v>0</v>
      </c>
      <c r="AG99" s="62">
        <v>0</v>
      </c>
      <c r="AH99" s="62">
        <v>254415</v>
      </c>
      <c r="AI99" s="62">
        <v>-254415</v>
      </c>
      <c r="AJ99" s="62">
        <v>2969410.32</v>
      </c>
      <c r="AK99" s="63">
        <v>7.8917117010545726E-2</v>
      </c>
      <c r="AL99" s="64">
        <v>0</v>
      </c>
      <c r="AM99" s="65">
        <v>0</v>
      </c>
      <c r="AN99" s="55"/>
    </row>
    <row r="100" spans="1:40" ht="25.5" outlineLevel="5" x14ac:dyDescent="0.25">
      <c r="A100" s="60" t="s">
        <v>105</v>
      </c>
      <c r="B100" s="61" t="s">
        <v>106</v>
      </c>
      <c r="C100" s="61" t="s">
        <v>131</v>
      </c>
      <c r="D100" s="61" t="s">
        <v>104</v>
      </c>
      <c r="E100" s="61" t="s">
        <v>4</v>
      </c>
      <c r="F100" s="61" t="s">
        <v>4</v>
      </c>
      <c r="G100" s="61"/>
      <c r="H100" s="61"/>
      <c r="I100" s="61"/>
      <c r="J100" s="61"/>
      <c r="K100" s="61"/>
      <c r="L100" s="62">
        <v>0</v>
      </c>
      <c r="M100" s="62">
        <v>3223825.32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2">
        <v>254415</v>
      </c>
      <c r="AF100" s="62">
        <v>0</v>
      </c>
      <c r="AG100" s="62">
        <v>0</v>
      </c>
      <c r="AH100" s="62">
        <v>254415</v>
      </c>
      <c r="AI100" s="62">
        <v>-254415</v>
      </c>
      <c r="AJ100" s="62">
        <v>2969410.32</v>
      </c>
      <c r="AK100" s="63">
        <v>7.8917117010545726E-2</v>
      </c>
      <c r="AL100" s="64">
        <v>0</v>
      </c>
      <c r="AM100" s="65">
        <v>0</v>
      </c>
      <c r="AN100" s="55"/>
    </row>
    <row r="101" spans="1:40" ht="38.25" outlineLevel="5" x14ac:dyDescent="0.25">
      <c r="A101" s="60" t="s">
        <v>132</v>
      </c>
      <c r="B101" s="61" t="s">
        <v>106</v>
      </c>
      <c r="C101" s="61" t="s">
        <v>131</v>
      </c>
      <c r="D101" s="61" t="s">
        <v>133</v>
      </c>
      <c r="E101" s="61" t="s">
        <v>4</v>
      </c>
      <c r="F101" s="61" t="s">
        <v>4</v>
      </c>
      <c r="G101" s="61"/>
      <c r="H101" s="61"/>
      <c r="I101" s="61"/>
      <c r="J101" s="61"/>
      <c r="K101" s="61"/>
      <c r="L101" s="62">
        <v>0</v>
      </c>
      <c r="M101" s="62">
        <v>3223825.32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0</v>
      </c>
      <c r="AD101" s="62">
        <v>0</v>
      </c>
      <c r="AE101" s="62">
        <v>254415</v>
      </c>
      <c r="AF101" s="62">
        <v>0</v>
      </c>
      <c r="AG101" s="62">
        <v>0</v>
      </c>
      <c r="AH101" s="62">
        <v>254415</v>
      </c>
      <c r="AI101" s="62">
        <v>-254415</v>
      </c>
      <c r="AJ101" s="62">
        <v>2969410.32</v>
      </c>
      <c r="AK101" s="63">
        <v>7.8917117010545726E-2</v>
      </c>
      <c r="AL101" s="64">
        <v>0</v>
      </c>
      <c r="AM101" s="65">
        <v>0</v>
      </c>
      <c r="AN101" s="55"/>
    </row>
    <row r="102" spans="1:40" ht="38.25" outlineLevel="2" x14ac:dyDescent="0.25">
      <c r="A102" s="60" t="s">
        <v>134</v>
      </c>
      <c r="B102" s="61" t="s">
        <v>106</v>
      </c>
      <c r="C102" s="61" t="s">
        <v>131</v>
      </c>
      <c r="D102" s="61" t="s">
        <v>135</v>
      </c>
      <c r="E102" s="61" t="s">
        <v>4</v>
      </c>
      <c r="F102" s="61" t="s">
        <v>4</v>
      </c>
      <c r="G102" s="61"/>
      <c r="H102" s="61"/>
      <c r="I102" s="61"/>
      <c r="J102" s="61"/>
      <c r="K102" s="61"/>
      <c r="L102" s="62">
        <v>0</v>
      </c>
      <c r="M102" s="62">
        <v>120000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0</v>
      </c>
      <c r="AH102" s="62">
        <v>0</v>
      </c>
      <c r="AI102" s="62">
        <v>0</v>
      </c>
      <c r="AJ102" s="62">
        <v>120000</v>
      </c>
      <c r="AK102" s="63">
        <v>0</v>
      </c>
      <c r="AL102" s="64">
        <v>0</v>
      </c>
      <c r="AM102" s="65">
        <v>0</v>
      </c>
      <c r="AN102" s="55"/>
    </row>
    <row r="103" spans="1:40" ht="38.25" outlineLevel="3" x14ac:dyDescent="0.25">
      <c r="A103" s="60" t="s">
        <v>136</v>
      </c>
      <c r="B103" s="61" t="s">
        <v>106</v>
      </c>
      <c r="C103" s="61" t="s">
        <v>131</v>
      </c>
      <c r="D103" s="61" t="s">
        <v>137</v>
      </c>
      <c r="E103" s="61" t="s">
        <v>4</v>
      </c>
      <c r="F103" s="61" t="s">
        <v>4</v>
      </c>
      <c r="G103" s="61"/>
      <c r="H103" s="61"/>
      <c r="I103" s="61"/>
      <c r="J103" s="61"/>
      <c r="K103" s="61"/>
      <c r="L103" s="62">
        <v>0</v>
      </c>
      <c r="M103" s="62">
        <v>2576175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254415</v>
      </c>
      <c r="AF103" s="62">
        <v>0</v>
      </c>
      <c r="AG103" s="62">
        <v>0</v>
      </c>
      <c r="AH103" s="62">
        <v>254415</v>
      </c>
      <c r="AI103" s="62">
        <v>-254415</v>
      </c>
      <c r="AJ103" s="62">
        <v>2321760</v>
      </c>
      <c r="AK103" s="63">
        <v>9.8756877929488479E-2</v>
      </c>
      <c r="AL103" s="64">
        <v>0</v>
      </c>
      <c r="AM103" s="65">
        <v>0</v>
      </c>
      <c r="AN103" s="55"/>
    </row>
    <row r="104" spans="1:40" ht="38.25" outlineLevel="4" x14ac:dyDescent="0.25">
      <c r="A104" s="60" t="s">
        <v>138</v>
      </c>
      <c r="B104" s="61" t="s">
        <v>106</v>
      </c>
      <c r="C104" s="61" t="s">
        <v>131</v>
      </c>
      <c r="D104" s="61" t="s">
        <v>139</v>
      </c>
      <c r="E104" s="61" t="s">
        <v>4</v>
      </c>
      <c r="F104" s="61" t="s">
        <v>4</v>
      </c>
      <c r="G104" s="61"/>
      <c r="H104" s="61"/>
      <c r="I104" s="61"/>
      <c r="J104" s="61"/>
      <c r="K104" s="61"/>
      <c r="L104" s="62">
        <v>0</v>
      </c>
      <c r="M104" s="62">
        <v>527650.31999999995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527650.31999999995</v>
      </c>
      <c r="AK104" s="63">
        <v>0</v>
      </c>
      <c r="AL104" s="64">
        <v>0</v>
      </c>
      <c r="AM104" s="65">
        <v>0</v>
      </c>
      <c r="AN104" s="55"/>
    </row>
    <row r="105" spans="1:40" ht="38.25" outlineLevel="5" x14ac:dyDescent="0.25">
      <c r="A105" s="69" t="s">
        <v>140</v>
      </c>
      <c r="B105" s="70" t="s">
        <v>4</v>
      </c>
      <c r="C105" s="70" t="s">
        <v>5</v>
      </c>
      <c r="D105" s="70" t="s">
        <v>141</v>
      </c>
      <c r="E105" s="61" t="s">
        <v>4</v>
      </c>
      <c r="F105" s="61" t="s">
        <v>4</v>
      </c>
      <c r="G105" s="61"/>
      <c r="H105" s="61"/>
      <c r="I105" s="61"/>
      <c r="J105" s="61"/>
      <c r="K105" s="61"/>
      <c r="L105" s="62">
        <v>0</v>
      </c>
      <c r="M105" s="71">
        <v>12703875.539999999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71">
        <v>966178.1</v>
      </c>
      <c r="AF105" s="62">
        <v>0</v>
      </c>
      <c r="AG105" s="62">
        <v>0</v>
      </c>
      <c r="AH105" s="62">
        <v>966178.1</v>
      </c>
      <c r="AI105" s="62">
        <v>-966178.1</v>
      </c>
      <c r="AJ105" s="71">
        <v>11737697.439999999</v>
      </c>
      <c r="AK105" s="72">
        <v>7.6053807120342737E-2</v>
      </c>
      <c r="AL105" s="64">
        <v>0</v>
      </c>
      <c r="AM105" s="65">
        <v>0</v>
      </c>
      <c r="AN105" s="55"/>
    </row>
    <row r="106" spans="1:40" outlineLevel="5" x14ac:dyDescent="0.25">
      <c r="A106" s="60" t="s">
        <v>142</v>
      </c>
      <c r="B106" s="61" t="s">
        <v>4</v>
      </c>
      <c r="C106" s="61" t="s">
        <v>143</v>
      </c>
      <c r="D106" s="61" t="s">
        <v>141</v>
      </c>
      <c r="E106" s="61" t="s">
        <v>4</v>
      </c>
      <c r="F106" s="61" t="s">
        <v>4</v>
      </c>
      <c r="G106" s="61"/>
      <c r="H106" s="61"/>
      <c r="I106" s="61"/>
      <c r="J106" s="61"/>
      <c r="K106" s="61"/>
      <c r="L106" s="62">
        <v>0</v>
      </c>
      <c r="M106" s="62">
        <v>12703875.539999999</v>
      </c>
      <c r="N106" s="62">
        <v>0</v>
      </c>
      <c r="O106" s="62">
        <v>0</v>
      </c>
      <c r="P106" s="62">
        <v>0</v>
      </c>
      <c r="Q106" s="62">
        <v>0</v>
      </c>
      <c r="R106" s="62">
        <v>0</v>
      </c>
      <c r="S106" s="62">
        <v>0</v>
      </c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0</v>
      </c>
      <c r="AD106" s="62">
        <v>0</v>
      </c>
      <c r="AE106" s="62">
        <v>966178.1</v>
      </c>
      <c r="AF106" s="62">
        <v>0</v>
      </c>
      <c r="AG106" s="62">
        <v>0</v>
      </c>
      <c r="AH106" s="62">
        <v>966178.1</v>
      </c>
      <c r="AI106" s="62">
        <v>-966178.1</v>
      </c>
      <c r="AJ106" s="62">
        <v>11737697.439999999</v>
      </c>
      <c r="AK106" s="63">
        <v>7.6053807120342737E-2</v>
      </c>
      <c r="AL106" s="64">
        <v>0</v>
      </c>
      <c r="AM106" s="65">
        <v>0</v>
      </c>
      <c r="AN106" s="55"/>
    </row>
    <row r="107" spans="1:40" outlineLevel="5" x14ac:dyDescent="0.25">
      <c r="A107" s="60" t="s">
        <v>144</v>
      </c>
      <c r="B107" s="61" t="s">
        <v>4</v>
      </c>
      <c r="C107" s="61" t="s">
        <v>145</v>
      </c>
      <c r="D107" s="61" t="s">
        <v>141</v>
      </c>
      <c r="E107" s="61" t="s">
        <v>4</v>
      </c>
      <c r="F107" s="61" t="s">
        <v>4</v>
      </c>
      <c r="G107" s="61"/>
      <c r="H107" s="61"/>
      <c r="I107" s="61"/>
      <c r="J107" s="61"/>
      <c r="K107" s="61"/>
      <c r="L107" s="62">
        <v>0</v>
      </c>
      <c r="M107" s="62">
        <v>12703875.539999999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0</v>
      </c>
      <c r="X107" s="62">
        <v>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966178.1</v>
      </c>
      <c r="AF107" s="62">
        <v>0</v>
      </c>
      <c r="AG107" s="62">
        <v>0</v>
      </c>
      <c r="AH107" s="62">
        <v>966178.1</v>
      </c>
      <c r="AI107" s="62">
        <v>-966178.1</v>
      </c>
      <c r="AJ107" s="62">
        <v>11737697.439999999</v>
      </c>
      <c r="AK107" s="63">
        <v>7.6053807120342737E-2</v>
      </c>
      <c r="AL107" s="64">
        <v>0</v>
      </c>
      <c r="AM107" s="65">
        <v>0</v>
      </c>
      <c r="AN107" s="55"/>
    </row>
    <row r="108" spans="1:40" ht="25.5" x14ac:dyDescent="0.25">
      <c r="A108" s="60" t="s">
        <v>11</v>
      </c>
      <c r="B108" s="61" t="s">
        <v>12</v>
      </c>
      <c r="C108" s="61" t="s">
        <v>145</v>
      </c>
      <c r="D108" s="61" t="s">
        <v>141</v>
      </c>
      <c r="E108" s="61" t="s">
        <v>4</v>
      </c>
      <c r="F108" s="61" t="s">
        <v>4</v>
      </c>
      <c r="G108" s="61"/>
      <c r="H108" s="61"/>
      <c r="I108" s="61"/>
      <c r="J108" s="61"/>
      <c r="K108" s="61"/>
      <c r="L108" s="62">
        <v>0</v>
      </c>
      <c r="M108" s="62">
        <v>2320000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318849.7</v>
      </c>
      <c r="AF108" s="62">
        <v>0</v>
      </c>
      <c r="AG108" s="62">
        <v>0</v>
      </c>
      <c r="AH108" s="62">
        <v>318849.7</v>
      </c>
      <c r="AI108" s="62">
        <v>-318849.7</v>
      </c>
      <c r="AJ108" s="62">
        <v>2001150.3</v>
      </c>
      <c r="AK108" s="63">
        <v>0.13743521551724139</v>
      </c>
      <c r="AL108" s="64">
        <v>0</v>
      </c>
      <c r="AM108" s="65">
        <v>0</v>
      </c>
      <c r="AN108" s="55"/>
    </row>
    <row r="109" spans="1:40" ht="38.25" outlineLevel="1" x14ac:dyDescent="0.25">
      <c r="A109" s="60" t="s">
        <v>146</v>
      </c>
      <c r="B109" s="61" t="s">
        <v>12</v>
      </c>
      <c r="C109" s="61" t="s">
        <v>145</v>
      </c>
      <c r="D109" s="61" t="s">
        <v>141</v>
      </c>
      <c r="E109" s="61" t="s">
        <v>4</v>
      </c>
      <c r="F109" s="61" t="s">
        <v>4</v>
      </c>
      <c r="G109" s="61"/>
      <c r="H109" s="61"/>
      <c r="I109" s="61"/>
      <c r="J109" s="61"/>
      <c r="K109" s="61"/>
      <c r="L109" s="62">
        <v>0</v>
      </c>
      <c r="M109" s="62">
        <v>2320000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0</v>
      </c>
      <c r="AC109" s="62">
        <v>0</v>
      </c>
      <c r="AD109" s="62">
        <v>0</v>
      </c>
      <c r="AE109" s="62">
        <v>318849.7</v>
      </c>
      <c r="AF109" s="62">
        <v>0</v>
      </c>
      <c r="AG109" s="62">
        <v>0</v>
      </c>
      <c r="AH109" s="62">
        <v>318849.7</v>
      </c>
      <c r="AI109" s="62">
        <v>-318849.7</v>
      </c>
      <c r="AJ109" s="62">
        <v>2001150.3</v>
      </c>
      <c r="AK109" s="63">
        <v>0.13743521551724139</v>
      </c>
      <c r="AL109" s="64">
        <v>0</v>
      </c>
      <c r="AM109" s="65">
        <v>0</v>
      </c>
      <c r="AN109" s="55"/>
    </row>
    <row r="110" spans="1:40" ht="25.5" outlineLevel="2" x14ac:dyDescent="0.25">
      <c r="A110" s="60" t="s">
        <v>147</v>
      </c>
      <c r="B110" s="61" t="s">
        <v>12</v>
      </c>
      <c r="C110" s="61" t="s">
        <v>145</v>
      </c>
      <c r="D110" s="61" t="s">
        <v>148</v>
      </c>
      <c r="E110" s="61" t="s">
        <v>4</v>
      </c>
      <c r="F110" s="61" t="s">
        <v>4</v>
      </c>
      <c r="G110" s="61"/>
      <c r="H110" s="61"/>
      <c r="I110" s="61"/>
      <c r="J110" s="61"/>
      <c r="K110" s="61"/>
      <c r="L110" s="62">
        <v>0</v>
      </c>
      <c r="M110" s="62">
        <v>2320000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318849.7</v>
      </c>
      <c r="AF110" s="62">
        <v>0</v>
      </c>
      <c r="AG110" s="62">
        <v>0</v>
      </c>
      <c r="AH110" s="62">
        <v>318849.7</v>
      </c>
      <c r="AI110" s="62">
        <v>-318849.7</v>
      </c>
      <c r="AJ110" s="62">
        <v>2001150.3</v>
      </c>
      <c r="AK110" s="63">
        <v>0.13743521551724139</v>
      </c>
      <c r="AL110" s="64">
        <v>0</v>
      </c>
      <c r="AM110" s="65">
        <v>0</v>
      </c>
      <c r="AN110" s="55"/>
    </row>
    <row r="111" spans="1:40" ht="25.5" outlineLevel="3" x14ac:dyDescent="0.25">
      <c r="A111" s="60" t="s">
        <v>105</v>
      </c>
      <c r="B111" s="61" t="s">
        <v>106</v>
      </c>
      <c r="C111" s="61" t="s">
        <v>145</v>
      </c>
      <c r="D111" s="61" t="s">
        <v>141</v>
      </c>
      <c r="E111" s="61" t="s">
        <v>4</v>
      </c>
      <c r="F111" s="61" t="s">
        <v>4</v>
      </c>
      <c r="G111" s="61"/>
      <c r="H111" s="61"/>
      <c r="I111" s="61"/>
      <c r="J111" s="61"/>
      <c r="K111" s="61"/>
      <c r="L111" s="62">
        <v>0</v>
      </c>
      <c r="M111" s="62">
        <v>10383875.539999999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v>647328.4</v>
      </c>
      <c r="AF111" s="62">
        <v>0</v>
      </c>
      <c r="AG111" s="62">
        <v>0</v>
      </c>
      <c r="AH111" s="62">
        <v>647328.4</v>
      </c>
      <c r="AI111" s="62">
        <v>-647328.4</v>
      </c>
      <c r="AJ111" s="62">
        <v>9736547.1400000006</v>
      </c>
      <c r="AK111" s="63">
        <v>6.2339768760364012E-2</v>
      </c>
      <c r="AL111" s="64">
        <v>0</v>
      </c>
      <c r="AM111" s="65">
        <v>0</v>
      </c>
      <c r="AN111" s="55"/>
    </row>
    <row r="112" spans="1:40" ht="38.25" outlineLevel="4" x14ac:dyDescent="0.25">
      <c r="A112" s="60" t="s">
        <v>146</v>
      </c>
      <c r="B112" s="61" t="s">
        <v>106</v>
      </c>
      <c r="C112" s="61" t="s">
        <v>145</v>
      </c>
      <c r="D112" s="61" t="s">
        <v>141</v>
      </c>
      <c r="E112" s="61" t="s">
        <v>4</v>
      </c>
      <c r="F112" s="61" t="s">
        <v>4</v>
      </c>
      <c r="G112" s="61"/>
      <c r="H112" s="61"/>
      <c r="I112" s="61"/>
      <c r="J112" s="61"/>
      <c r="K112" s="61"/>
      <c r="L112" s="62">
        <v>0</v>
      </c>
      <c r="M112" s="62">
        <v>10383875.539999999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647328.4</v>
      </c>
      <c r="AF112" s="62">
        <v>0</v>
      </c>
      <c r="AG112" s="62">
        <v>0</v>
      </c>
      <c r="AH112" s="62">
        <v>647328.4</v>
      </c>
      <c r="AI112" s="62">
        <v>-647328.4</v>
      </c>
      <c r="AJ112" s="62">
        <v>9736547.1400000006</v>
      </c>
      <c r="AK112" s="63">
        <v>6.2339768760364012E-2</v>
      </c>
      <c r="AL112" s="64">
        <v>0</v>
      </c>
      <c r="AM112" s="65">
        <v>0</v>
      </c>
      <c r="AN112" s="55"/>
    </row>
    <row r="113" spans="1:40" ht="38.25" outlineLevel="5" x14ac:dyDescent="0.25">
      <c r="A113" s="60" t="s">
        <v>149</v>
      </c>
      <c r="B113" s="61" t="s">
        <v>106</v>
      </c>
      <c r="C113" s="61" t="s">
        <v>145</v>
      </c>
      <c r="D113" s="61" t="s">
        <v>150</v>
      </c>
      <c r="E113" s="61" t="s">
        <v>4</v>
      </c>
      <c r="F113" s="61" t="s">
        <v>4</v>
      </c>
      <c r="G113" s="61"/>
      <c r="H113" s="61"/>
      <c r="I113" s="61"/>
      <c r="J113" s="61"/>
      <c r="K113" s="61"/>
      <c r="L113" s="62">
        <v>0</v>
      </c>
      <c r="M113" s="62">
        <v>1500000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0</v>
      </c>
      <c r="AB113" s="62">
        <v>0</v>
      </c>
      <c r="AC113" s="62">
        <v>0</v>
      </c>
      <c r="AD113" s="62">
        <v>0</v>
      </c>
      <c r="AE113" s="62">
        <v>481000</v>
      </c>
      <c r="AF113" s="62">
        <v>0</v>
      </c>
      <c r="AG113" s="62">
        <v>0</v>
      </c>
      <c r="AH113" s="62">
        <v>481000</v>
      </c>
      <c r="AI113" s="62">
        <v>-481000</v>
      </c>
      <c r="AJ113" s="62">
        <v>1019000</v>
      </c>
      <c r="AK113" s="63">
        <v>0.32066666666666666</v>
      </c>
      <c r="AL113" s="64">
        <v>0</v>
      </c>
      <c r="AM113" s="65">
        <v>0</v>
      </c>
      <c r="AN113" s="55"/>
    </row>
    <row r="114" spans="1:40" ht="25.5" outlineLevel="3" x14ac:dyDescent="0.25">
      <c r="A114" s="60" t="s">
        <v>151</v>
      </c>
      <c r="B114" s="61" t="s">
        <v>106</v>
      </c>
      <c r="C114" s="61" t="s">
        <v>145</v>
      </c>
      <c r="D114" s="61" t="s">
        <v>152</v>
      </c>
      <c r="E114" s="61" t="s">
        <v>4</v>
      </c>
      <c r="F114" s="61" t="s">
        <v>4</v>
      </c>
      <c r="G114" s="61"/>
      <c r="H114" s="61"/>
      <c r="I114" s="61"/>
      <c r="J114" s="61"/>
      <c r="K114" s="61"/>
      <c r="L114" s="62">
        <v>0</v>
      </c>
      <c r="M114" s="62">
        <v>518867.54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166328.4</v>
      </c>
      <c r="AF114" s="62">
        <v>0</v>
      </c>
      <c r="AG114" s="62">
        <v>0</v>
      </c>
      <c r="AH114" s="62">
        <v>166328.4</v>
      </c>
      <c r="AI114" s="62">
        <v>-166328.4</v>
      </c>
      <c r="AJ114" s="62">
        <v>352539.14</v>
      </c>
      <c r="AK114" s="63">
        <v>0.32056042665532708</v>
      </c>
      <c r="AL114" s="64">
        <v>0</v>
      </c>
      <c r="AM114" s="65">
        <v>0</v>
      </c>
      <c r="AN114" s="55"/>
    </row>
    <row r="115" spans="1:40" ht="51" outlineLevel="4" x14ac:dyDescent="0.25">
      <c r="A115" s="60" t="s">
        <v>153</v>
      </c>
      <c r="B115" s="61" t="s">
        <v>106</v>
      </c>
      <c r="C115" s="61" t="s">
        <v>145</v>
      </c>
      <c r="D115" s="61" t="s">
        <v>154</v>
      </c>
      <c r="E115" s="61" t="s">
        <v>4</v>
      </c>
      <c r="F115" s="61" t="s">
        <v>4</v>
      </c>
      <c r="G115" s="61"/>
      <c r="H115" s="61"/>
      <c r="I115" s="61"/>
      <c r="J115" s="61"/>
      <c r="K115" s="61"/>
      <c r="L115" s="62">
        <v>0</v>
      </c>
      <c r="M115" s="62">
        <v>4400498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62">
        <v>4400498</v>
      </c>
      <c r="AK115" s="63">
        <v>0</v>
      </c>
      <c r="AL115" s="64">
        <v>0</v>
      </c>
      <c r="AM115" s="65">
        <v>0</v>
      </c>
      <c r="AN115" s="55"/>
    </row>
    <row r="116" spans="1:40" outlineLevel="5" x14ac:dyDescent="0.25">
      <c r="A116" s="60" t="s">
        <v>155</v>
      </c>
      <c r="B116" s="61" t="s">
        <v>106</v>
      </c>
      <c r="C116" s="61" t="s">
        <v>145</v>
      </c>
      <c r="D116" s="61" t="s">
        <v>156</v>
      </c>
      <c r="E116" s="61" t="s">
        <v>4</v>
      </c>
      <c r="F116" s="61" t="s">
        <v>4</v>
      </c>
      <c r="G116" s="61"/>
      <c r="H116" s="61"/>
      <c r="I116" s="61"/>
      <c r="J116" s="61"/>
      <c r="K116" s="61"/>
      <c r="L116" s="62">
        <v>0</v>
      </c>
      <c r="M116" s="62">
        <v>2164510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2164510</v>
      </c>
      <c r="AK116" s="63">
        <v>0</v>
      </c>
      <c r="AL116" s="64">
        <v>0</v>
      </c>
      <c r="AM116" s="65">
        <v>0</v>
      </c>
      <c r="AN116" s="55"/>
    </row>
    <row r="117" spans="1:40" ht="38.25" outlineLevel="5" x14ac:dyDescent="0.25">
      <c r="A117" s="60" t="s">
        <v>157</v>
      </c>
      <c r="B117" s="61" t="s">
        <v>106</v>
      </c>
      <c r="C117" s="61" t="s">
        <v>145</v>
      </c>
      <c r="D117" s="61" t="s">
        <v>158</v>
      </c>
      <c r="E117" s="61" t="s">
        <v>4</v>
      </c>
      <c r="F117" s="61" t="s">
        <v>4</v>
      </c>
      <c r="G117" s="61"/>
      <c r="H117" s="61"/>
      <c r="I117" s="61"/>
      <c r="J117" s="61"/>
      <c r="K117" s="61"/>
      <c r="L117" s="62">
        <v>0</v>
      </c>
      <c r="M117" s="62">
        <v>1800000</v>
      </c>
      <c r="N117" s="62">
        <v>0</v>
      </c>
      <c r="O117" s="62">
        <v>0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0</v>
      </c>
      <c r="AD117" s="62">
        <v>0</v>
      </c>
      <c r="AE117" s="62">
        <v>0</v>
      </c>
      <c r="AF117" s="62">
        <v>0</v>
      </c>
      <c r="AG117" s="62">
        <v>0</v>
      </c>
      <c r="AH117" s="62">
        <v>0</v>
      </c>
      <c r="AI117" s="62">
        <v>0</v>
      </c>
      <c r="AJ117" s="62">
        <v>1800000</v>
      </c>
      <c r="AK117" s="63">
        <v>0</v>
      </c>
      <c r="AL117" s="64">
        <v>0</v>
      </c>
      <c r="AM117" s="65">
        <v>0</v>
      </c>
      <c r="AN117" s="55"/>
    </row>
    <row r="118" spans="1:40" ht="25.5" outlineLevel="5" x14ac:dyDescent="0.25">
      <c r="A118" s="69" t="s">
        <v>159</v>
      </c>
      <c r="B118" s="70" t="s">
        <v>4</v>
      </c>
      <c r="C118" s="70" t="s">
        <v>5</v>
      </c>
      <c r="D118" s="70" t="s">
        <v>160</v>
      </c>
      <c r="E118" s="61" t="s">
        <v>4</v>
      </c>
      <c r="F118" s="61" t="s">
        <v>4</v>
      </c>
      <c r="G118" s="61"/>
      <c r="H118" s="61"/>
      <c r="I118" s="61"/>
      <c r="J118" s="61"/>
      <c r="K118" s="61"/>
      <c r="L118" s="62">
        <v>0</v>
      </c>
      <c r="M118" s="71">
        <v>1825200</v>
      </c>
      <c r="N118" s="62">
        <v>0</v>
      </c>
      <c r="O118" s="62">
        <v>0</v>
      </c>
      <c r="P118" s="62">
        <v>0</v>
      </c>
      <c r="Q118" s="62">
        <v>0</v>
      </c>
      <c r="R118" s="62">
        <v>0</v>
      </c>
      <c r="S118" s="62">
        <v>0</v>
      </c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71">
        <v>789076</v>
      </c>
      <c r="AF118" s="62">
        <v>0</v>
      </c>
      <c r="AG118" s="62">
        <v>0</v>
      </c>
      <c r="AH118" s="62">
        <v>789076</v>
      </c>
      <c r="AI118" s="62">
        <v>-789076</v>
      </c>
      <c r="AJ118" s="71">
        <v>1036124</v>
      </c>
      <c r="AK118" s="72">
        <v>0.43232303309226389</v>
      </c>
      <c r="AL118" s="64">
        <v>0</v>
      </c>
      <c r="AM118" s="65">
        <v>0</v>
      </c>
      <c r="AN118" s="55"/>
    </row>
    <row r="119" spans="1:40" outlineLevel="5" x14ac:dyDescent="0.25">
      <c r="A119" s="60" t="s">
        <v>7</v>
      </c>
      <c r="B119" s="61" t="s">
        <v>4</v>
      </c>
      <c r="C119" s="61" t="s">
        <v>8</v>
      </c>
      <c r="D119" s="61" t="s">
        <v>160</v>
      </c>
      <c r="E119" s="61" t="s">
        <v>4</v>
      </c>
      <c r="F119" s="61" t="s">
        <v>4</v>
      </c>
      <c r="G119" s="61"/>
      <c r="H119" s="61"/>
      <c r="I119" s="61"/>
      <c r="J119" s="61"/>
      <c r="K119" s="61"/>
      <c r="L119" s="62">
        <v>0</v>
      </c>
      <c r="M119" s="62">
        <v>1825200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789076</v>
      </c>
      <c r="AF119" s="62">
        <v>0</v>
      </c>
      <c r="AG119" s="62">
        <v>0</v>
      </c>
      <c r="AH119" s="62">
        <v>789076</v>
      </c>
      <c r="AI119" s="62">
        <v>-789076</v>
      </c>
      <c r="AJ119" s="62">
        <v>1036124</v>
      </c>
      <c r="AK119" s="63">
        <v>0.43232303309226389</v>
      </c>
      <c r="AL119" s="64">
        <v>0</v>
      </c>
      <c r="AM119" s="65">
        <v>0</v>
      </c>
      <c r="AN119" s="55"/>
    </row>
    <row r="120" spans="1:40" outlineLevel="5" x14ac:dyDescent="0.25">
      <c r="A120" s="60" t="s">
        <v>161</v>
      </c>
      <c r="B120" s="61" t="s">
        <v>4</v>
      </c>
      <c r="C120" s="61" t="s">
        <v>162</v>
      </c>
      <c r="D120" s="61" t="s">
        <v>160</v>
      </c>
      <c r="E120" s="61" t="s">
        <v>4</v>
      </c>
      <c r="F120" s="61" t="s">
        <v>4</v>
      </c>
      <c r="G120" s="61"/>
      <c r="H120" s="61"/>
      <c r="I120" s="61"/>
      <c r="J120" s="61"/>
      <c r="K120" s="61"/>
      <c r="L120" s="62">
        <v>0</v>
      </c>
      <c r="M120" s="62">
        <v>1825200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2">
        <v>0</v>
      </c>
      <c r="AB120" s="62">
        <v>0</v>
      </c>
      <c r="AC120" s="62">
        <v>0</v>
      </c>
      <c r="AD120" s="62">
        <v>0</v>
      </c>
      <c r="AE120" s="62">
        <v>789076</v>
      </c>
      <c r="AF120" s="62">
        <v>0</v>
      </c>
      <c r="AG120" s="62">
        <v>0</v>
      </c>
      <c r="AH120" s="62">
        <v>789076</v>
      </c>
      <c r="AI120" s="62">
        <v>-789076</v>
      </c>
      <c r="AJ120" s="62">
        <v>1036124</v>
      </c>
      <c r="AK120" s="63">
        <v>0.43232303309226389</v>
      </c>
      <c r="AL120" s="64">
        <v>0</v>
      </c>
      <c r="AM120" s="65">
        <v>0</v>
      </c>
      <c r="AN120" s="55"/>
    </row>
    <row r="121" spans="1:40" ht="25.5" x14ac:dyDescent="0.25">
      <c r="A121" s="60" t="s">
        <v>105</v>
      </c>
      <c r="B121" s="61" t="s">
        <v>106</v>
      </c>
      <c r="C121" s="61" t="s">
        <v>162</v>
      </c>
      <c r="D121" s="61" t="s">
        <v>160</v>
      </c>
      <c r="E121" s="61" t="s">
        <v>4</v>
      </c>
      <c r="F121" s="61" t="s">
        <v>4</v>
      </c>
      <c r="G121" s="61"/>
      <c r="H121" s="61"/>
      <c r="I121" s="61"/>
      <c r="J121" s="61"/>
      <c r="K121" s="61"/>
      <c r="L121" s="62">
        <v>0</v>
      </c>
      <c r="M121" s="62">
        <v>1825200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  <c r="U121" s="62">
        <v>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2">
        <v>0</v>
      </c>
      <c r="AB121" s="62">
        <v>0</v>
      </c>
      <c r="AC121" s="62">
        <v>0</v>
      </c>
      <c r="AD121" s="62">
        <v>0</v>
      </c>
      <c r="AE121" s="62">
        <v>789076</v>
      </c>
      <c r="AF121" s="62">
        <v>0</v>
      </c>
      <c r="AG121" s="62">
        <v>0</v>
      </c>
      <c r="AH121" s="62">
        <v>789076</v>
      </c>
      <c r="AI121" s="62">
        <v>-789076</v>
      </c>
      <c r="AJ121" s="62">
        <v>1036124</v>
      </c>
      <c r="AK121" s="63">
        <v>0.43232303309226389</v>
      </c>
      <c r="AL121" s="64">
        <v>0</v>
      </c>
      <c r="AM121" s="65">
        <v>0</v>
      </c>
      <c r="AN121" s="55"/>
    </row>
    <row r="122" spans="1:40" ht="25.5" outlineLevel="1" x14ac:dyDescent="0.25">
      <c r="A122" s="60" t="s">
        <v>163</v>
      </c>
      <c r="B122" s="61" t="s">
        <v>106</v>
      </c>
      <c r="C122" s="61" t="s">
        <v>162</v>
      </c>
      <c r="D122" s="61" t="s">
        <v>160</v>
      </c>
      <c r="E122" s="61" t="s">
        <v>4</v>
      </c>
      <c r="F122" s="61" t="s">
        <v>4</v>
      </c>
      <c r="G122" s="61"/>
      <c r="H122" s="61"/>
      <c r="I122" s="61"/>
      <c r="J122" s="61"/>
      <c r="K122" s="61"/>
      <c r="L122" s="62">
        <v>0</v>
      </c>
      <c r="M122" s="62">
        <v>1825200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0</v>
      </c>
      <c r="AD122" s="62">
        <v>0</v>
      </c>
      <c r="AE122" s="62">
        <v>789076</v>
      </c>
      <c r="AF122" s="62">
        <v>0</v>
      </c>
      <c r="AG122" s="62">
        <v>0</v>
      </c>
      <c r="AH122" s="62">
        <v>789076</v>
      </c>
      <c r="AI122" s="62">
        <v>-789076</v>
      </c>
      <c r="AJ122" s="62">
        <v>1036124</v>
      </c>
      <c r="AK122" s="63">
        <v>0.43232303309226389</v>
      </c>
      <c r="AL122" s="64">
        <v>0</v>
      </c>
      <c r="AM122" s="65">
        <v>0</v>
      </c>
      <c r="AN122" s="55"/>
    </row>
    <row r="123" spans="1:40" ht="38.25" outlineLevel="2" x14ac:dyDescent="0.25">
      <c r="A123" s="60" t="s">
        <v>164</v>
      </c>
      <c r="B123" s="61" t="s">
        <v>106</v>
      </c>
      <c r="C123" s="61" t="s">
        <v>162</v>
      </c>
      <c r="D123" s="61" t="s">
        <v>165</v>
      </c>
      <c r="E123" s="61" t="s">
        <v>4</v>
      </c>
      <c r="F123" s="61" t="s">
        <v>4</v>
      </c>
      <c r="G123" s="61"/>
      <c r="H123" s="61"/>
      <c r="I123" s="61"/>
      <c r="J123" s="61"/>
      <c r="K123" s="61"/>
      <c r="L123" s="62">
        <v>0</v>
      </c>
      <c r="M123" s="62">
        <v>171000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73000</v>
      </c>
      <c r="AF123" s="62">
        <v>0</v>
      </c>
      <c r="AG123" s="62">
        <v>0</v>
      </c>
      <c r="AH123" s="62">
        <v>73000</v>
      </c>
      <c r="AI123" s="62">
        <v>-73000</v>
      </c>
      <c r="AJ123" s="62">
        <v>98000</v>
      </c>
      <c r="AK123" s="63">
        <v>0.42690058479532161</v>
      </c>
      <c r="AL123" s="64">
        <v>0</v>
      </c>
      <c r="AM123" s="65">
        <v>0</v>
      </c>
      <c r="AN123" s="55"/>
    </row>
    <row r="124" spans="1:40" ht="38.25" outlineLevel="3" x14ac:dyDescent="0.25">
      <c r="A124" s="60" t="s">
        <v>164</v>
      </c>
      <c r="B124" s="61" t="s">
        <v>106</v>
      </c>
      <c r="C124" s="61" t="s">
        <v>162</v>
      </c>
      <c r="D124" s="61" t="s">
        <v>166</v>
      </c>
      <c r="E124" s="61" t="s">
        <v>4</v>
      </c>
      <c r="F124" s="61" t="s">
        <v>4</v>
      </c>
      <c r="G124" s="61"/>
      <c r="H124" s="61"/>
      <c r="I124" s="61"/>
      <c r="J124" s="61"/>
      <c r="K124" s="61"/>
      <c r="L124" s="62">
        <v>0</v>
      </c>
      <c r="M124" s="62">
        <v>687800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648596</v>
      </c>
      <c r="AF124" s="62">
        <v>0</v>
      </c>
      <c r="AG124" s="62">
        <v>0</v>
      </c>
      <c r="AH124" s="62">
        <v>648596</v>
      </c>
      <c r="AI124" s="62">
        <v>-648596</v>
      </c>
      <c r="AJ124" s="62">
        <v>39204</v>
      </c>
      <c r="AK124" s="63">
        <v>0.94300087234661234</v>
      </c>
      <c r="AL124" s="64">
        <v>0</v>
      </c>
      <c r="AM124" s="65">
        <v>0</v>
      </c>
      <c r="AN124" s="55"/>
    </row>
    <row r="125" spans="1:40" ht="38.25" outlineLevel="4" x14ac:dyDescent="0.25">
      <c r="A125" s="60" t="s">
        <v>164</v>
      </c>
      <c r="B125" s="61" t="s">
        <v>106</v>
      </c>
      <c r="C125" s="61" t="s">
        <v>162</v>
      </c>
      <c r="D125" s="61" t="s">
        <v>167</v>
      </c>
      <c r="E125" s="61" t="s">
        <v>4</v>
      </c>
      <c r="F125" s="61" t="s">
        <v>4</v>
      </c>
      <c r="G125" s="61"/>
      <c r="H125" s="61"/>
      <c r="I125" s="61"/>
      <c r="J125" s="61"/>
      <c r="K125" s="61"/>
      <c r="L125" s="62">
        <v>0</v>
      </c>
      <c r="M125" s="62">
        <v>26000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2">
        <v>0</v>
      </c>
      <c r="AB125" s="62">
        <v>0</v>
      </c>
      <c r="AC125" s="62">
        <v>0</v>
      </c>
      <c r="AD125" s="62">
        <v>0</v>
      </c>
      <c r="AE125" s="62">
        <v>0</v>
      </c>
      <c r="AF125" s="62">
        <v>0</v>
      </c>
      <c r="AG125" s="62">
        <v>0</v>
      </c>
      <c r="AH125" s="62">
        <v>0</v>
      </c>
      <c r="AI125" s="62">
        <v>0</v>
      </c>
      <c r="AJ125" s="62">
        <v>26000</v>
      </c>
      <c r="AK125" s="63">
        <v>0</v>
      </c>
      <c r="AL125" s="64">
        <v>0</v>
      </c>
      <c r="AM125" s="65">
        <v>0</v>
      </c>
      <c r="AN125" s="55"/>
    </row>
    <row r="126" spans="1:40" ht="38.25" outlineLevel="5" x14ac:dyDescent="0.25">
      <c r="A126" s="60" t="s">
        <v>164</v>
      </c>
      <c r="B126" s="61" t="s">
        <v>106</v>
      </c>
      <c r="C126" s="61" t="s">
        <v>162</v>
      </c>
      <c r="D126" s="61" t="s">
        <v>168</v>
      </c>
      <c r="E126" s="61" t="s">
        <v>4</v>
      </c>
      <c r="F126" s="61" t="s">
        <v>4</v>
      </c>
      <c r="G126" s="61"/>
      <c r="H126" s="61"/>
      <c r="I126" s="61"/>
      <c r="J126" s="61"/>
      <c r="K126" s="61"/>
      <c r="L126" s="62">
        <v>0</v>
      </c>
      <c r="M126" s="62">
        <v>830400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  <c r="U126" s="62">
        <v>0</v>
      </c>
      <c r="V126" s="62">
        <v>0</v>
      </c>
      <c r="W126" s="62">
        <v>0</v>
      </c>
      <c r="X126" s="62">
        <v>0</v>
      </c>
      <c r="Y126" s="62">
        <v>0</v>
      </c>
      <c r="Z126" s="62">
        <v>0</v>
      </c>
      <c r="AA126" s="62">
        <v>0</v>
      </c>
      <c r="AB126" s="62">
        <v>0</v>
      </c>
      <c r="AC126" s="62">
        <v>0</v>
      </c>
      <c r="AD126" s="62">
        <v>0</v>
      </c>
      <c r="AE126" s="62">
        <v>67480</v>
      </c>
      <c r="AF126" s="62">
        <v>0</v>
      </c>
      <c r="AG126" s="62">
        <v>0</v>
      </c>
      <c r="AH126" s="62">
        <v>67480</v>
      </c>
      <c r="AI126" s="62">
        <v>-67480</v>
      </c>
      <c r="AJ126" s="62">
        <v>762920</v>
      </c>
      <c r="AK126" s="63">
        <v>8.1262042389210018E-2</v>
      </c>
      <c r="AL126" s="64">
        <v>0</v>
      </c>
      <c r="AM126" s="65">
        <v>0</v>
      </c>
      <c r="AN126" s="55"/>
    </row>
    <row r="127" spans="1:40" ht="38.25" outlineLevel="5" x14ac:dyDescent="0.25">
      <c r="A127" s="60" t="s">
        <v>164</v>
      </c>
      <c r="B127" s="61" t="s">
        <v>106</v>
      </c>
      <c r="C127" s="61" t="s">
        <v>162</v>
      </c>
      <c r="D127" s="61" t="s">
        <v>169</v>
      </c>
      <c r="E127" s="61" t="s">
        <v>4</v>
      </c>
      <c r="F127" s="61" t="s">
        <v>4</v>
      </c>
      <c r="G127" s="61"/>
      <c r="H127" s="61"/>
      <c r="I127" s="61"/>
      <c r="J127" s="61"/>
      <c r="K127" s="61"/>
      <c r="L127" s="62">
        <v>0</v>
      </c>
      <c r="M127" s="62">
        <v>110000</v>
      </c>
      <c r="N127" s="62">
        <v>0</v>
      </c>
      <c r="O127" s="62">
        <v>0</v>
      </c>
      <c r="P127" s="62">
        <v>0</v>
      </c>
      <c r="Q127" s="62">
        <v>0</v>
      </c>
      <c r="R127" s="62">
        <v>0</v>
      </c>
      <c r="S127" s="62">
        <v>0</v>
      </c>
      <c r="T127" s="62">
        <v>0</v>
      </c>
      <c r="U127" s="62">
        <v>0</v>
      </c>
      <c r="V127" s="62">
        <v>0</v>
      </c>
      <c r="W127" s="62">
        <v>0</v>
      </c>
      <c r="X127" s="62">
        <v>0</v>
      </c>
      <c r="Y127" s="62">
        <v>0</v>
      </c>
      <c r="Z127" s="62">
        <v>0</v>
      </c>
      <c r="AA127" s="62">
        <v>0</v>
      </c>
      <c r="AB127" s="62">
        <v>0</v>
      </c>
      <c r="AC127" s="62">
        <v>0</v>
      </c>
      <c r="AD127" s="62">
        <v>0</v>
      </c>
      <c r="AE127" s="62">
        <v>0</v>
      </c>
      <c r="AF127" s="62">
        <v>0</v>
      </c>
      <c r="AG127" s="62">
        <v>0</v>
      </c>
      <c r="AH127" s="62">
        <v>0</v>
      </c>
      <c r="AI127" s="62">
        <v>0</v>
      </c>
      <c r="AJ127" s="62">
        <v>110000</v>
      </c>
      <c r="AK127" s="63">
        <v>0</v>
      </c>
      <c r="AL127" s="64">
        <v>0</v>
      </c>
      <c r="AM127" s="65">
        <v>0</v>
      </c>
      <c r="AN127" s="55"/>
    </row>
    <row r="128" spans="1:40" ht="25.5" outlineLevel="5" x14ac:dyDescent="0.25">
      <c r="A128" s="69" t="s">
        <v>170</v>
      </c>
      <c r="B128" s="70" t="s">
        <v>4</v>
      </c>
      <c r="C128" s="70" t="s">
        <v>5</v>
      </c>
      <c r="D128" s="70" t="s">
        <v>171</v>
      </c>
      <c r="E128" s="61" t="s">
        <v>4</v>
      </c>
      <c r="F128" s="61" t="s">
        <v>4</v>
      </c>
      <c r="G128" s="61"/>
      <c r="H128" s="61"/>
      <c r="I128" s="61"/>
      <c r="J128" s="61"/>
      <c r="K128" s="61"/>
      <c r="L128" s="62">
        <v>0</v>
      </c>
      <c r="M128" s="71">
        <v>56000</v>
      </c>
      <c r="N128" s="62">
        <v>0</v>
      </c>
      <c r="O128" s="62">
        <v>0</v>
      </c>
      <c r="P128" s="62">
        <v>0</v>
      </c>
      <c r="Q128" s="62">
        <v>0</v>
      </c>
      <c r="R128" s="62">
        <v>0</v>
      </c>
      <c r="S128" s="62">
        <v>0</v>
      </c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0</v>
      </c>
      <c r="AE128" s="71">
        <v>0</v>
      </c>
      <c r="AF128" s="62">
        <v>0</v>
      </c>
      <c r="AG128" s="62">
        <v>0</v>
      </c>
      <c r="AH128" s="62">
        <v>0</v>
      </c>
      <c r="AI128" s="62">
        <v>0</v>
      </c>
      <c r="AJ128" s="71">
        <v>56000</v>
      </c>
      <c r="AK128" s="72">
        <v>0</v>
      </c>
      <c r="AL128" s="64">
        <v>0</v>
      </c>
      <c r="AM128" s="65">
        <v>0</v>
      </c>
      <c r="AN128" s="55"/>
    </row>
    <row r="129" spans="1:40" outlineLevel="5" x14ac:dyDescent="0.25">
      <c r="A129" s="60" t="s">
        <v>172</v>
      </c>
      <c r="B129" s="61" t="s">
        <v>4</v>
      </c>
      <c r="C129" s="61" t="s">
        <v>173</v>
      </c>
      <c r="D129" s="61" t="s">
        <v>171</v>
      </c>
      <c r="E129" s="61" t="s">
        <v>4</v>
      </c>
      <c r="F129" s="61" t="s">
        <v>4</v>
      </c>
      <c r="G129" s="61"/>
      <c r="H129" s="61"/>
      <c r="I129" s="61"/>
      <c r="J129" s="61"/>
      <c r="K129" s="61"/>
      <c r="L129" s="62">
        <v>0</v>
      </c>
      <c r="M129" s="62">
        <v>56000</v>
      </c>
      <c r="N129" s="62">
        <v>0</v>
      </c>
      <c r="O129" s="62">
        <v>0</v>
      </c>
      <c r="P129" s="62">
        <v>0</v>
      </c>
      <c r="Q129" s="62">
        <v>0</v>
      </c>
      <c r="R129" s="62">
        <v>0</v>
      </c>
      <c r="S129" s="62">
        <v>0</v>
      </c>
      <c r="T129" s="62">
        <v>0</v>
      </c>
      <c r="U129" s="62">
        <v>0</v>
      </c>
      <c r="V129" s="62">
        <v>0</v>
      </c>
      <c r="W129" s="62">
        <v>0</v>
      </c>
      <c r="X129" s="62">
        <v>0</v>
      </c>
      <c r="Y129" s="62">
        <v>0</v>
      </c>
      <c r="Z129" s="62">
        <v>0</v>
      </c>
      <c r="AA129" s="62">
        <v>0</v>
      </c>
      <c r="AB129" s="62">
        <v>0</v>
      </c>
      <c r="AC129" s="62">
        <v>0</v>
      </c>
      <c r="AD129" s="62">
        <v>0</v>
      </c>
      <c r="AE129" s="62">
        <v>0</v>
      </c>
      <c r="AF129" s="62">
        <v>0</v>
      </c>
      <c r="AG129" s="62">
        <v>0</v>
      </c>
      <c r="AH129" s="62">
        <v>0</v>
      </c>
      <c r="AI129" s="62">
        <v>0</v>
      </c>
      <c r="AJ129" s="62">
        <v>56000</v>
      </c>
      <c r="AK129" s="63">
        <v>0</v>
      </c>
      <c r="AL129" s="64">
        <v>0</v>
      </c>
      <c r="AM129" s="65">
        <v>0</v>
      </c>
      <c r="AN129" s="55"/>
    </row>
    <row r="130" spans="1:40" outlineLevel="5" x14ac:dyDescent="0.25">
      <c r="A130" s="60" t="s">
        <v>174</v>
      </c>
      <c r="B130" s="61" t="s">
        <v>4</v>
      </c>
      <c r="C130" s="61" t="s">
        <v>175</v>
      </c>
      <c r="D130" s="61" t="s">
        <v>171</v>
      </c>
      <c r="E130" s="61" t="s">
        <v>4</v>
      </c>
      <c r="F130" s="61" t="s">
        <v>4</v>
      </c>
      <c r="G130" s="61"/>
      <c r="H130" s="61"/>
      <c r="I130" s="61"/>
      <c r="J130" s="61"/>
      <c r="K130" s="61"/>
      <c r="L130" s="62">
        <v>0</v>
      </c>
      <c r="M130" s="62">
        <v>56000</v>
      </c>
      <c r="N130" s="62">
        <v>0</v>
      </c>
      <c r="O130" s="62">
        <v>0</v>
      </c>
      <c r="P130" s="62">
        <v>0</v>
      </c>
      <c r="Q130" s="62">
        <v>0</v>
      </c>
      <c r="R130" s="62">
        <v>0</v>
      </c>
      <c r="S130" s="62">
        <v>0</v>
      </c>
      <c r="T130" s="62">
        <v>0</v>
      </c>
      <c r="U130" s="62">
        <v>0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2">
        <v>0</v>
      </c>
      <c r="AB130" s="62">
        <v>0</v>
      </c>
      <c r="AC130" s="62">
        <v>0</v>
      </c>
      <c r="AD130" s="62">
        <v>0</v>
      </c>
      <c r="AE130" s="62">
        <v>0</v>
      </c>
      <c r="AF130" s="62">
        <v>0</v>
      </c>
      <c r="AG130" s="62">
        <v>0</v>
      </c>
      <c r="AH130" s="62">
        <v>0</v>
      </c>
      <c r="AI130" s="62">
        <v>0</v>
      </c>
      <c r="AJ130" s="62">
        <v>56000</v>
      </c>
      <c r="AK130" s="63">
        <v>0</v>
      </c>
      <c r="AL130" s="64">
        <v>0</v>
      </c>
      <c r="AM130" s="65">
        <v>0</v>
      </c>
      <c r="AN130" s="55"/>
    </row>
    <row r="131" spans="1:40" ht="25.5" x14ac:dyDescent="0.25">
      <c r="A131" s="60" t="s">
        <v>105</v>
      </c>
      <c r="B131" s="61" t="s">
        <v>106</v>
      </c>
      <c r="C131" s="61" t="s">
        <v>175</v>
      </c>
      <c r="D131" s="61" t="s">
        <v>171</v>
      </c>
      <c r="E131" s="61" t="s">
        <v>4</v>
      </c>
      <c r="F131" s="61" t="s">
        <v>4</v>
      </c>
      <c r="G131" s="61"/>
      <c r="H131" s="61"/>
      <c r="I131" s="61"/>
      <c r="J131" s="61"/>
      <c r="K131" s="61"/>
      <c r="L131" s="62">
        <v>0</v>
      </c>
      <c r="M131" s="62">
        <v>56000</v>
      </c>
      <c r="N131" s="62">
        <v>0</v>
      </c>
      <c r="O131" s="62">
        <v>0</v>
      </c>
      <c r="P131" s="62">
        <v>0</v>
      </c>
      <c r="Q131" s="62">
        <v>0</v>
      </c>
      <c r="R131" s="62">
        <v>0</v>
      </c>
      <c r="S131" s="62">
        <v>0</v>
      </c>
      <c r="T131" s="62">
        <v>0</v>
      </c>
      <c r="U131" s="62">
        <v>0</v>
      </c>
      <c r="V131" s="62">
        <v>0</v>
      </c>
      <c r="W131" s="62">
        <v>0</v>
      </c>
      <c r="X131" s="62">
        <v>0</v>
      </c>
      <c r="Y131" s="62">
        <v>0</v>
      </c>
      <c r="Z131" s="62">
        <v>0</v>
      </c>
      <c r="AA131" s="62">
        <v>0</v>
      </c>
      <c r="AB131" s="62">
        <v>0</v>
      </c>
      <c r="AC131" s="62">
        <v>0</v>
      </c>
      <c r="AD131" s="62">
        <v>0</v>
      </c>
      <c r="AE131" s="62">
        <v>0</v>
      </c>
      <c r="AF131" s="62">
        <v>0</v>
      </c>
      <c r="AG131" s="62">
        <v>0</v>
      </c>
      <c r="AH131" s="62">
        <v>0</v>
      </c>
      <c r="AI131" s="62">
        <v>0</v>
      </c>
      <c r="AJ131" s="62">
        <v>56000</v>
      </c>
      <c r="AK131" s="63">
        <v>0</v>
      </c>
      <c r="AL131" s="64">
        <v>0</v>
      </c>
      <c r="AM131" s="65">
        <v>0</v>
      </c>
      <c r="AN131" s="55"/>
    </row>
    <row r="132" spans="1:40" ht="38.25" outlineLevel="1" x14ac:dyDescent="0.25">
      <c r="A132" s="60" t="s">
        <v>176</v>
      </c>
      <c r="B132" s="61" t="s">
        <v>106</v>
      </c>
      <c r="C132" s="61" t="s">
        <v>175</v>
      </c>
      <c r="D132" s="61" t="s">
        <v>171</v>
      </c>
      <c r="E132" s="61" t="s">
        <v>4</v>
      </c>
      <c r="F132" s="61" t="s">
        <v>4</v>
      </c>
      <c r="G132" s="61"/>
      <c r="H132" s="61"/>
      <c r="I132" s="61"/>
      <c r="J132" s="61"/>
      <c r="K132" s="61"/>
      <c r="L132" s="62">
        <v>0</v>
      </c>
      <c r="M132" s="62">
        <v>56000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62">
        <v>0</v>
      </c>
      <c r="V132" s="62">
        <v>0</v>
      </c>
      <c r="W132" s="62">
        <v>0</v>
      </c>
      <c r="X132" s="62">
        <v>0</v>
      </c>
      <c r="Y132" s="62">
        <v>0</v>
      </c>
      <c r="Z132" s="62">
        <v>0</v>
      </c>
      <c r="AA132" s="62">
        <v>0</v>
      </c>
      <c r="AB132" s="62">
        <v>0</v>
      </c>
      <c r="AC132" s="62">
        <v>0</v>
      </c>
      <c r="AD132" s="62">
        <v>0</v>
      </c>
      <c r="AE132" s="62">
        <v>0</v>
      </c>
      <c r="AF132" s="62">
        <v>0</v>
      </c>
      <c r="AG132" s="62">
        <v>0</v>
      </c>
      <c r="AH132" s="62">
        <v>0</v>
      </c>
      <c r="AI132" s="62">
        <v>0</v>
      </c>
      <c r="AJ132" s="62">
        <v>56000</v>
      </c>
      <c r="AK132" s="63">
        <v>0</v>
      </c>
      <c r="AL132" s="64">
        <v>0</v>
      </c>
      <c r="AM132" s="65">
        <v>0</v>
      </c>
      <c r="AN132" s="55"/>
    </row>
    <row r="133" spans="1:40" ht="38.25" outlineLevel="2" x14ac:dyDescent="0.25">
      <c r="A133" s="60" t="s">
        <v>177</v>
      </c>
      <c r="B133" s="61" t="s">
        <v>106</v>
      </c>
      <c r="C133" s="61" t="s">
        <v>175</v>
      </c>
      <c r="D133" s="61" t="s">
        <v>178</v>
      </c>
      <c r="E133" s="61" t="s">
        <v>4</v>
      </c>
      <c r="F133" s="61" t="s">
        <v>4</v>
      </c>
      <c r="G133" s="61"/>
      <c r="H133" s="61"/>
      <c r="I133" s="61"/>
      <c r="J133" s="61"/>
      <c r="K133" s="61"/>
      <c r="L133" s="62">
        <v>0</v>
      </c>
      <c r="M133" s="62">
        <v>14500</v>
      </c>
      <c r="N133" s="62">
        <v>0</v>
      </c>
      <c r="O133" s="62">
        <v>0</v>
      </c>
      <c r="P133" s="62">
        <v>0</v>
      </c>
      <c r="Q133" s="62">
        <v>0</v>
      </c>
      <c r="R133" s="62">
        <v>0</v>
      </c>
      <c r="S133" s="62">
        <v>0</v>
      </c>
      <c r="T133" s="62">
        <v>0</v>
      </c>
      <c r="U133" s="62">
        <v>0</v>
      </c>
      <c r="V133" s="62">
        <v>0</v>
      </c>
      <c r="W133" s="62">
        <v>0</v>
      </c>
      <c r="X133" s="62">
        <v>0</v>
      </c>
      <c r="Y133" s="62">
        <v>0</v>
      </c>
      <c r="Z133" s="62">
        <v>0</v>
      </c>
      <c r="AA133" s="62">
        <v>0</v>
      </c>
      <c r="AB133" s="62">
        <v>0</v>
      </c>
      <c r="AC133" s="62">
        <v>0</v>
      </c>
      <c r="AD133" s="62">
        <v>0</v>
      </c>
      <c r="AE133" s="62">
        <v>0</v>
      </c>
      <c r="AF133" s="62">
        <v>0</v>
      </c>
      <c r="AG133" s="62">
        <v>0</v>
      </c>
      <c r="AH133" s="62">
        <v>0</v>
      </c>
      <c r="AI133" s="62">
        <v>0</v>
      </c>
      <c r="AJ133" s="62">
        <v>14500</v>
      </c>
      <c r="AK133" s="63">
        <v>0</v>
      </c>
      <c r="AL133" s="64">
        <v>0</v>
      </c>
      <c r="AM133" s="65">
        <v>0</v>
      </c>
      <c r="AN133" s="55"/>
    </row>
    <row r="134" spans="1:40" ht="38.25" outlineLevel="3" x14ac:dyDescent="0.25">
      <c r="A134" s="60" t="s">
        <v>177</v>
      </c>
      <c r="B134" s="61" t="s">
        <v>106</v>
      </c>
      <c r="C134" s="61" t="s">
        <v>175</v>
      </c>
      <c r="D134" s="61" t="s">
        <v>179</v>
      </c>
      <c r="E134" s="61" t="s">
        <v>4</v>
      </c>
      <c r="F134" s="61" t="s">
        <v>4</v>
      </c>
      <c r="G134" s="61"/>
      <c r="H134" s="61"/>
      <c r="I134" s="61"/>
      <c r="J134" s="61"/>
      <c r="K134" s="61"/>
      <c r="L134" s="62">
        <v>0</v>
      </c>
      <c r="M134" s="62">
        <v>13500</v>
      </c>
      <c r="N134" s="62">
        <v>0</v>
      </c>
      <c r="O134" s="62">
        <v>0</v>
      </c>
      <c r="P134" s="62">
        <v>0</v>
      </c>
      <c r="Q134" s="62">
        <v>0</v>
      </c>
      <c r="R134" s="62">
        <v>0</v>
      </c>
      <c r="S134" s="62">
        <v>0</v>
      </c>
      <c r="T134" s="62">
        <v>0</v>
      </c>
      <c r="U134" s="62">
        <v>0</v>
      </c>
      <c r="V134" s="62">
        <v>0</v>
      </c>
      <c r="W134" s="62">
        <v>0</v>
      </c>
      <c r="X134" s="62">
        <v>0</v>
      </c>
      <c r="Y134" s="62">
        <v>0</v>
      </c>
      <c r="Z134" s="62">
        <v>0</v>
      </c>
      <c r="AA134" s="62">
        <v>0</v>
      </c>
      <c r="AB134" s="62">
        <v>0</v>
      </c>
      <c r="AC134" s="62">
        <v>0</v>
      </c>
      <c r="AD134" s="62">
        <v>0</v>
      </c>
      <c r="AE134" s="62">
        <v>0</v>
      </c>
      <c r="AF134" s="62">
        <v>0</v>
      </c>
      <c r="AG134" s="62">
        <v>0</v>
      </c>
      <c r="AH134" s="62">
        <v>0</v>
      </c>
      <c r="AI134" s="62">
        <v>0</v>
      </c>
      <c r="AJ134" s="62">
        <v>13500</v>
      </c>
      <c r="AK134" s="63">
        <v>0</v>
      </c>
      <c r="AL134" s="64">
        <v>0</v>
      </c>
      <c r="AM134" s="65">
        <v>0</v>
      </c>
      <c r="AN134" s="55"/>
    </row>
    <row r="135" spans="1:40" ht="38.25" outlineLevel="4" x14ac:dyDescent="0.25">
      <c r="A135" s="60" t="s">
        <v>177</v>
      </c>
      <c r="B135" s="61" t="s">
        <v>106</v>
      </c>
      <c r="C135" s="61" t="s">
        <v>175</v>
      </c>
      <c r="D135" s="61" t="s">
        <v>180</v>
      </c>
      <c r="E135" s="61" t="s">
        <v>4</v>
      </c>
      <c r="F135" s="61" t="s">
        <v>4</v>
      </c>
      <c r="G135" s="61"/>
      <c r="H135" s="61"/>
      <c r="I135" s="61"/>
      <c r="J135" s="61"/>
      <c r="K135" s="61"/>
      <c r="L135" s="62">
        <v>0</v>
      </c>
      <c r="M135" s="62">
        <v>28000</v>
      </c>
      <c r="N135" s="62">
        <v>0</v>
      </c>
      <c r="O135" s="62">
        <v>0</v>
      </c>
      <c r="P135" s="62">
        <v>0</v>
      </c>
      <c r="Q135" s="62">
        <v>0</v>
      </c>
      <c r="R135" s="62">
        <v>0</v>
      </c>
      <c r="S135" s="62">
        <v>0</v>
      </c>
      <c r="T135" s="62">
        <v>0</v>
      </c>
      <c r="U135" s="62">
        <v>0</v>
      </c>
      <c r="V135" s="62">
        <v>0</v>
      </c>
      <c r="W135" s="62">
        <v>0</v>
      </c>
      <c r="X135" s="62">
        <v>0</v>
      </c>
      <c r="Y135" s="62">
        <v>0</v>
      </c>
      <c r="Z135" s="62">
        <v>0</v>
      </c>
      <c r="AA135" s="62">
        <v>0</v>
      </c>
      <c r="AB135" s="62">
        <v>0</v>
      </c>
      <c r="AC135" s="62">
        <v>0</v>
      </c>
      <c r="AD135" s="62">
        <v>0</v>
      </c>
      <c r="AE135" s="62">
        <v>0</v>
      </c>
      <c r="AF135" s="62">
        <v>0</v>
      </c>
      <c r="AG135" s="62">
        <v>0</v>
      </c>
      <c r="AH135" s="62">
        <v>0</v>
      </c>
      <c r="AI135" s="62">
        <v>0</v>
      </c>
      <c r="AJ135" s="62">
        <v>28000</v>
      </c>
      <c r="AK135" s="63">
        <v>0</v>
      </c>
      <c r="AL135" s="64">
        <v>0</v>
      </c>
      <c r="AM135" s="65">
        <v>0</v>
      </c>
      <c r="AN135" s="55"/>
    </row>
    <row r="136" spans="1:40" ht="25.5" outlineLevel="5" x14ac:dyDescent="0.25">
      <c r="A136" s="69" t="s">
        <v>181</v>
      </c>
      <c r="B136" s="70" t="s">
        <v>4</v>
      </c>
      <c r="C136" s="70" t="s">
        <v>5</v>
      </c>
      <c r="D136" s="70" t="s">
        <v>182</v>
      </c>
      <c r="E136" s="61" t="s">
        <v>4</v>
      </c>
      <c r="F136" s="61" t="s">
        <v>4</v>
      </c>
      <c r="G136" s="61"/>
      <c r="H136" s="61"/>
      <c r="I136" s="61"/>
      <c r="J136" s="61"/>
      <c r="K136" s="61"/>
      <c r="L136" s="62">
        <v>0</v>
      </c>
      <c r="M136" s="71">
        <v>70000</v>
      </c>
      <c r="N136" s="62">
        <v>0</v>
      </c>
      <c r="O136" s="62">
        <v>0</v>
      </c>
      <c r="P136" s="62">
        <v>0</v>
      </c>
      <c r="Q136" s="62">
        <v>0</v>
      </c>
      <c r="R136" s="62">
        <v>0</v>
      </c>
      <c r="S136" s="62">
        <v>0</v>
      </c>
      <c r="T136" s="62">
        <v>0</v>
      </c>
      <c r="U136" s="62"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0</v>
      </c>
      <c r="AE136" s="71">
        <v>48000</v>
      </c>
      <c r="AF136" s="62">
        <v>0</v>
      </c>
      <c r="AG136" s="62">
        <v>0</v>
      </c>
      <c r="AH136" s="62">
        <v>48000</v>
      </c>
      <c r="AI136" s="62">
        <v>-48000</v>
      </c>
      <c r="AJ136" s="71">
        <v>22000</v>
      </c>
      <c r="AK136" s="72">
        <v>0.68571428571428572</v>
      </c>
      <c r="AL136" s="64">
        <v>0</v>
      </c>
      <c r="AM136" s="65">
        <v>0</v>
      </c>
      <c r="AN136" s="55"/>
    </row>
    <row r="137" spans="1:40" outlineLevel="5" x14ac:dyDescent="0.25">
      <c r="A137" s="60" t="s">
        <v>172</v>
      </c>
      <c r="B137" s="61" t="s">
        <v>4</v>
      </c>
      <c r="C137" s="61" t="s">
        <v>173</v>
      </c>
      <c r="D137" s="61" t="s">
        <v>182</v>
      </c>
      <c r="E137" s="61" t="s">
        <v>4</v>
      </c>
      <c r="F137" s="61" t="s">
        <v>4</v>
      </c>
      <c r="G137" s="61"/>
      <c r="H137" s="61"/>
      <c r="I137" s="61"/>
      <c r="J137" s="61"/>
      <c r="K137" s="61"/>
      <c r="L137" s="62">
        <v>0</v>
      </c>
      <c r="M137" s="62">
        <v>70000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  <c r="U137" s="62">
        <v>0</v>
      </c>
      <c r="V137" s="62">
        <v>0</v>
      </c>
      <c r="W137" s="62">
        <v>0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</v>
      </c>
      <c r="AE137" s="62">
        <v>48000</v>
      </c>
      <c r="AF137" s="62">
        <v>0</v>
      </c>
      <c r="AG137" s="62">
        <v>0</v>
      </c>
      <c r="AH137" s="62">
        <v>48000</v>
      </c>
      <c r="AI137" s="62">
        <v>-48000</v>
      </c>
      <c r="AJ137" s="62">
        <v>22000</v>
      </c>
      <c r="AK137" s="63">
        <v>0.68571428571428572</v>
      </c>
      <c r="AL137" s="64">
        <v>0</v>
      </c>
      <c r="AM137" s="65">
        <v>0</v>
      </c>
      <c r="AN137" s="55"/>
    </row>
    <row r="138" spans="1:40" outlineLevel="5" x14ac:dyDescent="0.25">
      <c r="A138" s="60" t="s">
        <v>174</v>
      </c>
      <c r="B138" s="61" t="s">
        <v>4</v>
      </c>
      <c r="C138" s="61" t="s">
        <v>175</v>
      </c>
      <c r="D138" s="61" t="s">
        <v>182</v>
      </c>
      <c r="E138" s="61" t="s">
        <v>4</v>
      </c>
      <c r="F138" s="61" t="s">
        <v>4</v>
      </c>
      <c r="G138" s="61"/>
      <c r="H138" s="61"/>
      <c r="I138" s="61"/>
      <c r="J138" s="61"/>
      <c r="K138" s="61"/>
      <c r="L138" s="62">
        <v>0</v>
      </c>
      <c r="M138" s="62">
        <v>70000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2">
        <v>0</v>
      </c>
      <c r="U138" s="62">
        <v>0</v>
      </c>
      <c r="V138" s="62">
        <v>0</v>
      </c>
      <c r="W138" s="62">
        <v>0</v>
      </c>
      <c r="X138" s="62">
        <v>0</v>
      </c>
      <c r="Y138" s="62">
        <v>0</v>
      </c>
      <c r="Z138" s="62">
        <v>0</v>
      </c>
      <c r="AA138" s="62">
        <v>0</v>
      </c>
      <c r="AB138" s="62">
        <v>0</v>
      </c>
      <c r="AC138" s="62">
        <v>0</v>
      </c>
      <c r="AD138" s="62">
        <v>0</v>
      </c>
      <c r="AE138" s="62">
        <v>48000</v>
      </c>
      <c r="AF138" s="62">
        <v>0</v>
      </c>
      <c r="AG138" s="62">
        <v>0</v>
      </c>
      <c r="AH138" s="62">
        <v>48000</v>
      </c>
      <c r="AI138" s="62">
        <v>-48000</v>
      </c>
      <c r="AJ138" s="62">
        <v>22000</v>
      </c>
      <c r="AK138" s="63">
        <v>0.68571428571428572</v>
      </c>
      <c r="AL138" s="64">
        <v>0</v>
      </c>
      <c r="AM138" s="65">
        <v>0</v>
      </c>
      <c r="AN138" s="55"/>
    </row>
    <row r="139" spans="1:40" ht="25.5" x14ac:dyDescent="0.25">
      <c r="A139" s="60" t="s">
        <v>105</v>
      </c>
      <c r="B139" s="61" t="s">
        <v>106</v>
      </c>
      <c r="C139" s="61" t="s">
        <v>175</v>
      </c>
      <c r="D139" s="61" t="s">
        <v>182</v>
      </c>
      <c r="E139" s="61" t="s">
        <v>4</v>
      </c>
      <c r="F139" s="61" t="s">
        <v>4</v>
      </c>
      <c r="G139" s="61"/>
      <c r="H139" s="61"/>
      <c r="I139" s="61"/>
      <c r="J139" s="61"/>
      <c r="K139" s="61"/>
      <c r="L139" s="62">
        <v>0</v>
      </c>
      <c r="M139" s="62">
        <v>70000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2">
        <v>0</v>
      </c>
      <c r="U139" s="62">
        <v>0</v>
      </c>
      <c r="V139" s="62">
        <v>0</v>
      </c>
      <c r="W139" s="62">
        <v>0</v>
      </c>
      <c r="X139" s="62">
        <v>0</v>
      </c>
      <c r="Y139" s="62">
        <v>0</v>
      </c>
      <c r="Z139" s="62">
        <v>0</v>
      </c>
      <c r="AA139" s="62">
        <v>0</v>
      </c>
      <c r="AB139" s="62">
        <v>0</v>
      </c>
      <c r="AC139" s="62">
        <v>0</v>
      </c>
      <c r="AD139" s="62">
        <v>0</v>
      </c>
      <c r="AE139" s="62">
        <v>48000</v>
      </c>
      <c r="AF139" s="62">
        <v>0</v>
      </c>
      <c r="AG139" s="62">
        <v>0</v>
      </c>
      <c r="AH139" s="62">
        <v>48000</v>
      </c>
      <c r="AI139" s="62">
        <v>-48000</v>
      </c>
      <c r="AJ139" s="62">
        <v>22000</v>
      </c>
      <c r="AK139" s="63">
        <v>0.68571428571428572</v>
      </c>
      <c r="AL139" s="64">
        <v>0</v>
      </c>
      <c r="AM139" s="65">
        <v>0</v>
      </c>
      <c r="AN139" s="55"/>
    </row>
    <row r="140" spans="1:40" ht="25.5" outlineLevel="1" x14ac:dyDescent="0.25">
      <c r="A140" s="60" t="s">
        <v>183</v>
      </c>
      <c r="B140" s="61" t="s">
        <v>106</v>
      </c>
      <c r="C140" s="61" t="s">
        <v>175</v>
      </c>
      <c r="D140" s="61" t="s">
        <v>182</v>
      </c>
      <c r="E140" s="61" t="s">
        <v>4</v>
      </c>
      <c r="F140" s="61" t="s">
        <v>4</v>
      </c>
      <c r="G140" s="61"/>
      <c r="H140" s="61"/>
      <c r="I140" s="61"/>
      <c r="J140" s="61"/>
      <c r="K140" s="61"/>
      <c r="L140" s="62">
        <v>0</v>
      </c>
      <c r="M140" s="62">
        <v>70000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2">
        <v>0</v>
      </c>
      <c r="AB140" s="62">
        <v>0</v>
      </c>
      <c r="AC140" s="62">
        <v>0</v>
      </c>
      <c r="AD140" s="62">
        <v>0</v>
      </c>
      <c r="AE140" s="62">
        <v>48000</v>
      </c>
      <c r="AF140" s="62">
        <v>0</v>
      </c>
      <c r="AG140" s="62">
        <v>0</v>
      </c>
      <c r="AH140" s="62">
        <v>48000</v>
      </c>
      <c r="AI140" s="62">
        <v>-48000</v>
      </c>
      <c r="AJ140" s="62">
        <v>22000</v>
      </c>
      <c r="AK140" s="63">
        <v>0.68571428571428572</v>
      </c>
      <c r="AL140" s="64">
        <v>0</v>
      </c>
      <c r="AM140" s="65">
        <v>0</v>
      </c>
      <c r="AN140" s="55"/>
    </row>
    <row r="141" spans="1:40" ht="38.25" outlineLevel="2" x14ac:dyDescent="0.25">
      <c r="A141" s="60" t="s">
        <v>184</v>
      </c>
      <c r="B141" s="61" t="s">
        <v>106</v>
      </c>
      <c r="C141" s="61" t="s">
        <v>175</v>
      </c>
      <c r="D141" s="61" t="s">
        <v>185</v>
      </c>
      <c r="E141" s="61" t="s">
        <v>4</v>
      </c>
      <c r="F141" s="61" t="s">
        <v>4</v>
      </c>
      <c r="G141" s="61"/>
      <c r="H141" s="61"/>
      <c r="I141" s="61"/>
      <c r="J141" s="61"/>
      <c r="K141" s="61"/>
      <c r="L141" s="62">
        <v>0</v>
      </c>
      <c r="M141" s="62">
        <v>70000</v>
      </c>
      <c r="N141" s="62">
        <v>0</v>
      </c>
      <c r="O141" s="62">
        <v>0</v>
      </c>
      <c r="P141" s="62">
        <v>0</v>
      </c>
      <c r="Q141" s="62">
        <v>0</v>
      </c>
      <c r="R141" s="62">
        <v>0</v>
      </c>
      <c r="S141" s="62">
        <v>0</v>
      </c>
      <c r="T141" s="62">
        <v>0</v>
      </c>
      <c r="U141" s="62">
        <v>0</v>
      </c>
      <c r="V141" s="62">
        <v>0</v>
      </c>
      <c r="W141" s="62">
        <v>0</v>
      </c>
      <c r="X141" s="62">
        <v>0</v>
      </c>
      <c r="Y141" s="62">
        <v>0</v>
      </c>
      <c r="Z141" s="62">
        <v>0</v>
      </c>
      <c r="AA141" s="62">
        <v>0</v>
      </c>
      <c r="AB141" s="62">
        <v>0</v>
      </c>
      <c r="AC141" s="62">
        <v>0</v>
      </c>
      <c r="AD141" s="62">
        <v>0</v>
      </c>
      <c r="AE141" s="62">
        <v>48000</v>
      </c>
      <c r="AF141" s="62">
        <v>0</v>
      </c>
      <c r="AG141" s="62">
        <v>0</v>
      </c>
      <c r="AH141" s="62">
        <v>48000</v>
      </c>
      <c r="AI141" s="62">
        <v>-48000</v>
      </c>
      <c r="AJ141" s="62">
        <v>22000</v>
      </c>
      <c r="AK141" s="63">
        <v>0.68571428571428572</v>
      </c>
      <c r="AL141" s="64">
        <v>0</v>
      </c>
      <c r="AM141" s="65">
        <v>0</v>
      </c>
      <c r="AN141" s="55"/>
    </row>
    <row r="142" spans="1:40" ht="38.25" outlineLevel="3" x14ac:dyDescent="0.25">
      <c r="A142" s="69" t="s">
        <v>186</v>
      </c>
      <c r="B142" s="70" t="s">
        <v>4</v>
      </c>
      <c r="C142" s="70" t="s">
        <v>5</v>
      </c>
      <c r="D142" s="70" t="s">
        <v>187</v>
      </c>
      <c r="E142" s="61" t="s">
        <v>4</v>
      </c>
      <c r="F142" s="61" t="s">
        <v>4</v>
      </c>
      <c r="G142" s="61"/>
      <c r="H142" s="61"/>
      <c r="I142" s="61"/>
      <c r="J142" s="61"/>
      <c r="K142" s="61"/>
      <c r="L142" s="62">
        <v>0</v>
      </c>
      <c r="M142" s="71">
        <v>30821583.550000001</v>
      </c>
      <c r="N142" s="62">
        <v>0</v>
      </c>
      <c r="O142" s="62">
        <v>0</v>
      </c>
      <c r="P142" s="62">
        <v>0</v>
      </c>
      <c r="Q142" s="62">
        <v>0</v>
      </c>
      <c r="R142" s="62">
        <v>0</v>
      </c>
      <c r="S142" s="62">
        <v>0</v>
      </c>
      <c r="T142" s="62">
        <v>0</v>
      </c>
      <c r="U142" s="62">
        <v>0</v>
      </c>
      <c r="V142" s="62">
        <v>0</v>
      </c>
      <c r="W142" s="62">
        <v>0</v>
      </c>
      <c r="X142" s="62">
        <v>0</v>
      </c>
      <c r="Y142" s="62">
        <v>0</v>
      </c>
      <c r="Z142" s="62">
        <v>0</v>
      </c>
      <c r="AA142" s="62">
        <v>0</v>
      </c>
      <c r="AB142" s="62">
        <v>0</v>
      </c>
      <c r="AC142" s="62">
        <v>0</v>
      </c>
      <c r="AD142" s="62">
        <v>0</v>
      </c>
      <c r="AE142" s="71">
        <v>620655.81999999995</v>
      </c>
      <c r="AF142" s="62">
        <v>0</v>
      </c>
      <c r="AG142" s="62">
        <v>0</v>
      </c>
      <c r="AH142" s="62">
        <v>620655.81999999995</v>
      </c>
      <c r="AI142" s="62">
        <v>-620655.81999999995</v>
      </c>
      <c r="AJ142" s="71">
        <v>30200927.73</v>
      </c>
      <c r="AK142" s="72">
        <v>2.0137051653856378E-2</v>
      </c>
      <c r="AL142" s="64">
        <v>0</v>
      </c>
      <c r="AM142" s="65">
        <v>0</v>
      </c>
      <c r="AN142" s="55"/>
    </row>
    <row r="143" spans="1:40" outlineLevel="4" x14ac:dyDescent="0.25">
      <c r="A143" s="60" t="s">
        <v>188</v>
      </c>
      <c r="B143" s="61" t="s">
        <v>4</v>
      </c>
      <c r="C143" s="61" t="s">
        <v>189</v>
      </c>
      <c r="D143" s="61" t="s">
        <v>187</v>
      </c>
      <c r="E143" s="61" t="s">
        <v>4</v>
      </c>
      <c r="F143" s="61" t="s">
        <v>4</v>
      </c>
      <c r="G143" s="61"/>
      <c r="H143" s="61"/>
      <c r="I143" s="61"/>
      <c r="J143" s="61"/>
      <c r="K143" s="61"/>
      <c r="L143" s="62">
        <v>0</v>
      </c>
      <c r="M143" s="62">
        <v>30821583.550000001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2">
        <v>0</v>
      </c>
      <c r="U143" s="62">
        <v>0</v>
      </c>
      <c r="V143" s="62">
        <v>0</v>
      </c>
      <c r="W143" s="62">
        <v>0</v>
      </c>
      <c r="X143" s="62">
        <v>0</v>
      </c>
      <c r="Y143" s="62">
        <v>0</v>
      </c>
      <c r="Z143" s="62">
        <v>0</v>
      </c>
      <c r="AA143" s="62">
        <v>0</v>
      </c>
      <c r="AB143" s="62">
        <v>0</v>
      </c>
      <c r="AC143" s="62">
        <v>0</v>
      </c>
      <c r="AD143" s="62">
        <v>0</v>
      </c>
      <c r="AE143" s="62">
        <v>620655.81999999995</v>
      </c>
      <c r="AF143" s="62">
        <v>0</v>
      </c>
      <c r="AG143" s="62">
        <v>0</v>
      </c>
      <c r="AH143" s="62">
        <v>620655.81999999995</v>
      </c>
      <c r="AI143" s="62">
        <v>-620655.81999999995</v>
      </c>
      <c r="AJ143" s="62">
        <v>30200927.73</v>
      </c>
      <c r="AK143" s="63">
        <v>2.0137051653856378E-2</v>
      </c>
      <c r="AL143" s="64">
        <v>0</v>
      </c>
      <c r="AM143" s="65">
        <v>0</v>
      </c>
      <c r="AN143" s="55"/>
    </row>
    <row r="144" spans="1:40" outlineLevel="5" x14ac:dyDescent="0.25">
      <c r="A144" s="60" t="s">
        <v>190</v>
      </c>
      <c r="B144" s="61" t="s">
        <v>4</v>
      </c>
      <c r="C144" s="61" t="s">
        <v>191</v>
      </c>
      <c r="D144" s="61" t="s">
        <v>187</v>
      </c>
      <c r="E144" s="61" t="s">
        <v>4</v>
      </c>
      <c r="F144" s="61" t="s">
        <v>4</v>
      </c>
      <c r="G144" s="61"/>
      <c r="H144" s="61"/>
      <c r="I144" s="61"/>
      <c r="J144" s="61"/>
      <c r="K144" s="61"/>
      <c r="L144" s="62">
        <v>0</v>
      </c>
      <c r="M144" s="62">
        <v>30821583.550000001</v>
      </c>
      <c r="N144" s="62">
        <v>0</v>
      </c>
      <c r="O144" s="62">
        <v>0</v>
      </c>
      <c r="P144" s="62">
        <v>0</v>
      </c>
      <c r="Q144" s="62">
        <v>0</v>
      </c>
      <c r="R144" s="62">
        <v>0</v>
      </c>
      <c r="S144" s="62">
        <v>0</v>
      </c>
      <c r="T144" s="62">
        <v>0</v>
      </c>
      <c r="U144" s="62">
        <v>0</v>
      </c>
      <c r="V144" s="62">
        <v>0</v>
      </c>
      <c r="W144" s="62">
        <v>0</v>
      </c>
      <c r="X144" s="62">
        <v>0</v>
      </c>
      <c r="Y144" s="62">
        <v>0</v>
      </c>
      <c r="Z144" s="62">
        <v>0</v>
      </c>
      <c r="AA144" s="62">
        <v>0</v>
      </c>
      <c r="AB144" s="62">
        <v>0</v>
      </c>
      <c r="AC144" s="62">
        <v>0</v>
      </c>
      <c r="AD144" s="62">
        <v>0</v>
      </c>
      <c r="AE144" s="62">
        <v>620655.81999999995</v>
      </c>
      <c r="AF144" s="62">
        <v>0</v>
      </c>
      <c r="AG144" s="62">
        <v>0</v>
      </c>
      <c r="AH144" s="62">
        <v>620655.81999999995</v>
      </c>
      <c r="AI144" s="62">
        <v>-620655.81999999995</v>
      </c>
      <c r="AJ144" s="62">
        <v>30200927.73</v>
      </c>
      <c r="AK144" s="63">
        <v>2.0137051653856378E-2</v>
      </c>
      <c r="AL144" s="64">
        <v>0</v>
      </c>
      <c r="AM144" s="65">
        <v>0</v>
      </c>
      <c r="AN144" s="55"/>
    </row>
    <row r="145" spans="1:40" ht="25.5" x14ac:dyDescent="0.25">
      <c r="A145" s="60" t="s">
        <v>105</v>
      </c>
      <c r="B145" s="61" t="s">
        <v>106</v>
      </c>
      <c r="C145" s="61" t="s">
        <v>191</v>
      </c>
      <c r="D145" s="61" t="s">
        <v>187</v>
      </c>
      <c r="E145" s="61" t="s">
        <v>4</v>
      </c>
      <c r="F145" s="61" t="s">
        <v>4</v>
      </c>
      <c r="G145" s="61"/>
      <c r="H145" s="61"/>
      <c r="I145" s="61"/>
      <c r="J145" s="61"/>
      <c r="K145" s="61"/>
      <c r="L145" s="62">
        <v>0</v>
      </c>
      <c r="M145" s="62">
        <v>30821583.550000001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2">
        <v>0</v>
      </c>
      <c r="U145" s="62">
        <v>0</v>
      </c>
      <c r="V145" s="62">
        <v>0</v>
      </c>
      <c r="W145" s="62">
        <v>0</v>
      </c>
      <c r="X145" s="62">
        <v>0</v>
      </c>
      <c r="Y145" s="62">
        <v>0</v>
      </c>
      <c r="Z145" s="62">
        <v>0</v>
      </c>
      <c r="AA145" s="62">
        <v>0</v>
      </c>
      <c r="AB145" s="62">
        <v>0</v>
      </c>
      <c r="AC145" s="62">
        <v>0</v>
      </c>
      <c r="AD145" s="62">
        <v>0</v>
      </c>
      <c r="AE145" s="62">
        <v>620655.81999999995</v>
      </c>
      <c r="AF145" s="62">
        <v>0</v>
      </c>
      <c r="AG145" s="62">
        <v>0</v>
      </c>
      <c r="AH145" s="62">
        <v>620655.81999999995</v>
      </c>
      <c r="AI145" s="62">
        <v>-620655.81999999995</v>
      </c>
      <c r="AJ145" s="62">
        <v>30200927.73</v>
      </c>
      <c r="AK145" s="63">
        <v>2.0137051653856378E-2</v>
      </c>
      <c r="AL145" s="64">
        <v>0</v>
      </c>
      <c r="AM145" s="65">
        <v>0</v>
      </c>
      <c r="AN145" s="55"/>
    </row>
    <row r="146" spans="1:40" ht="38.25" outlineLevel="1" x14ac:dyDescent="0.25">
      <c r="A146" s="60" t="s">
        <v>192</v>
      </c>
      <c r="B146" s="61" t="s">
        <v>106</v>
      </c>
      <c r="C146" s="61" t="s">
        <v>191</v>
      </c>
      <c r="D146" s="61" t="s">
        <v>193</v>
      </c>
      <c r="E146" s="61" t="s">
        <v>4</v>
      </c>
      <c r="F146" s="61" t="s">
        <v>4</v>
      </c>
      <c r="G146" s="61"/>
      <c r="H146" s="61"/>
      <c r="I146" s="61"/>
      <c r="J146" s="61"/>
      <c r="K146" s="61"/>
      <c r="L146" s="62">
        <v>0</v>
      </c>
      <c r="M146" s="62">
        <v>7960116.0599999996</v>
      </c>
      <c r="N146" s="62">
        <v>0</v>
      </c>
      <c r="O146" s="62">
        <v>0</v>
      </c>
      <c r="P146" s="62">
        <v>0</v>
      </c>
      <c r="Q146" s="62">
        <v>0</v>
      </c>
      <c r="R146" s="62">
        <v>0</v>
      </c>
      <c r="S146" s="62">
        <v>0</v>
      </c>
      <c r="T146" s="62">
        <v>0</v>
      </c>
      <c r="U146" s="62">
        <v>0</v>
      </c>
      <c r="V146" s="62">
        <v>0</v>
      </c>
      <c r="W146" s="62">
        <v>0</v>
      </c>
      <c r="X146" s="62">
        <v>0</v>
      </c>
      <c r="Y146" s="62">
        <v>0</v>
      </c>
      <c r="Z146" s="62">
        <v>0</v>
      </c>
      <c r="AA146" s="62">
        <v>0</v>
      </c>
      <c r="AB146" s="62">
        <v>0</v>
      </c>
      <c r="AC146" s="62">
        <v>0</v>
      </c>
      <c r="AD146" s="62">
        <v>0</v>
      </c>
      <c r="AE146" s="62">
        <v>0</v>
      </c>
      <c r="AF146" s="62">
        <v>0</v>
      </c>
      <c r="AG146" s="62">
        <v>0</v>
      </c>
      <c r="AH146" s="62">
        <v>0</v>
      </c>
      <c r="AI146" s="62">
        <v>0</v>
      </c>
      <c r="AJ146" s="62">
        <v>7960116.0599999996</v>
      </c>
      <c r="AK146" s="63">
        <v>0</v>
      </c>
      <c r="AL146" s="64">
        <v>0</v>
      </c>
      <c r="AM146" s="65">
        <v>0</v>
      </c>
      <c r="AN146" s="55"/>
    </row>
    <row r="147" spans="1:40" ht="25.5" outlineLevel="2" x14ac:dyDescent="0.25">
      <c r="A147" s="60" t="s">
        <v>194</v>
      </c>
      <c r="B147" s="61" t="s">
        <v>106</v>
      </c>
      <c r="C147" s="61" t="s">
        <v>191</v>
      </c>
      <c r="D147" s="61" t="s">
        <v>195</v>
      </c>
      <c r="E147" s="61" t="s">
        <v>4</v>
      </c>
      <c r="F147" s="61" t="s">
        <v>4</v>
      </c>
      <c r="G147" s="61"/>
      <c r="H147" s="61"/>
      <c r="I147" s="61"/>
      <c r="J147" s="61"/>
      <c r="K147" s="61"/>
      <c r="L147" s="62">
        <v>0</v>
      </c>
      <c r="M147" s="62">
        <v>7960116.0599999996</v>
      </c>
      <c r="N147" s="62">
        <v>0</v>
      </c>
      <c r="O147" s="62">
        <v>0</v>
      </c>
      <c r="P147" s="62">
        <v>0</v>
      </c>
      <c r="Q147" s="62">
        <v>0</v>
      </c>
      <c r="R147" s="62">
        <v>0</v>
      </c>
      <c r="S147" s="62">
        <v>0</v>
      </c>
      <c r="T147" s="62">
        <v>0</v>
      </c>
      <c r="U147" s="62">
        <v>0</v>
      </c>
      <c r="V147" s="62">
        <v>0</v>
      </c>
      <c r="W147" s="62">
        <v>0</v>
      </c>
      <c r="X147" s="62">
        <v>0</v>
      </c>
      <c r="Y147" s="62">
        <v>0</v>
      </c>
      <c r="Z147" s="62">
        <v>0</v>
      </c>
      <c r="AA147" s="62">
        <v>0</v>
      </c>
      <c r="AB147" s="62">
        <v>0</v>
      </c>
      <c r="AC147" s="62">
        <v>0</v>
      </c>
      <c r="AD147" s="62">
        <v>0</v>
      </c>
      <c r="AE147" s="62">
        <v>0</v>
      </c>
      <c r="AF147" s="62">
        <v>0</v>
      </c>
      <c r="AG147" s="62">
        <v>0</v>
      </c>
      <c r="AH147" s="62">
        <v>0</v>
      </c>
      <c r="AI147" s="62">
        <v>0</v>
      </c>
      <c r="AJ147" s="62">
        <v>7960116.0599999996</v>
      </c>
      <c r="AK147" s="63">
        <v>0</v>
      </c>
      <c r="AL147" s="64">
        <v>0</v>
      </c>
      <c r="AM147" s="65">
        <v>0</v>
      </c>
      <c r="AN147" s="55"/>
    </row>
    <row r="148" spans="1:40" ht="25.5" outlineLevel="3" x14ac:dyDescent="0.25">
      <c r="A148" s="60" t="s">
        <v>196</v>
      </c>
      <c r="B148" s="61" t="s">
        <v>106</v>
      </c>
      <c r="C148" s="61" t="s">
        <v>191</v>
      </c>
      <c r="D148" s="61" t="s">
        <v>197</v>
      </c>
      <c r="E148" s="61" t="s">
        <v>4</v>
      </c>
      <c r="F148" s="61" t="s">
        <v>4</v>
      </c>
      <c r="G148" s="61"/>
      <c r="H148" s="61"/>
      <c r="I148" s="61"/>
      <c r="J148" s="61"/>
      <c r="K148" s="61"/>
      <c r="L148" s="62">
        <v>0</v>
      </c>
      <c r="M148" s="62">
        <v>22861467.489999998</v>
      </c>
      <c r="N148" s="62">
        <v>0</v>
      </c>
      <c r="O148" s="62">
        <v>0</v>
      </c>
      <c r="P148" s="62">
        <v>0</v>
      </c>
      <c r="Q148" s="62">
        <v>0</v>
      </c>
      <c r="R148" s="62">
        <v>0</v>
      </c>
      <c r="S148" s="62">
        <v>0</v>
      </c>
      <c r="T148" s="62">
        <v>0</v>
      </c>
      <c r="U148" s="62">
        <v>0</v>
      </c>
      <c r="V148" s="62">
        <v>0</v>
      </c>
      <c r="W148" s="62">
        <v>0</v>
      </c>
      <c r="X148" s="62">
        <v>0</v>
      </c>
      <c r="Y148" s="62">
        <v>0</v>
      </c>
      <c r="Z148" s="62">
        <v>0</v>
      </c>
      <c r="AA148" s="62">
        <v>0</v>
      </c>
      <c r="AB148" s="62">
        <v>0</v>
      </c>
      <c r="AC148" s="62">
        <v>0</v>
      </c>
      <c r="AD148" s="62">
        <v>0</v>
      </c>
      <c r="AE148" s="62">
        <v>620655.81999999995</v>
      </c>
      <c r="AF148" s="62">
        <v>0</v>
      </c>
      <c r="AG148" s="62">
        <v>0</v>
      </c>
      <c r="AH148" s="62">
        <v>620655.81999999995</v>
      </c>
      <c r="AI148" s="62">
        <v>-620655.81999999995</v>
      </c>
      <c r="AJ148" s="62">
        <v>22240811.670000002</v>
      </c>
      <c r="AK148" s="63">
        <v>2.7148555545329082E-2</v>
      </c>
      <c r="AL148" s="64">
        <v>0</v>
      </c>
      <c r="AM148" s="65">
        <v>0</v>
      </c>
      <c r="AN148" s="55"/>
    </row>
    <row r="149" spans="1:40" ht="38.25" outlineLevel="4" x14ac:dyDescent="0.25">
      <c r="A149" s="60" t="s">
        <v>198</v>
      </c>
      <c r="B149" s="61" t="s">
        <v>106</v>
      </c>
      <c r="C149" s="61" t="s">
        <v>191</v>
      </c>
      <c r="D149" s="61" t="s">
        <v>199</v>
      </c>
      <c r="E149" s="61" t="s">
        <v>4</v>
      </c>
      <c r="F149" s="61" t="s">
        <v>4</v>
      </c>
      <c r="G149" s="61"/>
      <c r="H149" s="61"/>
      <c r="I149" s="61"/>
      <c r="J149" s="61"/>
      <c r="K149" s="61"/>
      <c r="L149" s="62">
        <v>0</v>
      </c>
      <c r="M149" s="62">
        <v>3000000</v>
      </c>
      <c r="N149" s="62">
        <v>0</v>
      </c>
      <c r="O149" s="62">
        <v>0</v>
      </c>
      <c r="P149" s="62">
        <v>0</v>
      </c>
      <c r="Q149" s="62">
        <v>0</v>
      </c>
      <c r="R149" s="62">
        <v>0</v>
      </c>
      <c r="S149" s="62">
        <v>0</v>
      </c>
      <c r="T149" s="62">
        <v>0</v>
      </c>
      <c r="U149" s="62">
        <v>0</v>
      </c>
      <c r="V149" s="62">
        <v>0</v>
      </c>
      <c r="W149" s="62">
        <v>0</v>
      </c>
      <c r="X149" s="62">
        <v>0</v>
      </c>
      <c r="Y149" s="62">
        <v>0</v>
      </c>
      <c r="Z149" s="62">
        <v>0</v>
      </c>
      <c r="AA149" s="62">
        <v>0</v>
      </c>
      <c r="AB149" s="62">
        <v>0</v>
      </c>
      <c r="AC149" s="62">
        <v>0</v>
      </c>
      <c r="AD149" s="62">
        <v>0</v>
      </c>
      <c r="AE149" s="62">
        <v>0</v>
      </c>
      <c r="AF149" s="62">
        <v>0</v>
      </c>
      <c r="AG149" s="62">
        <v>0</v>
      </c>
      <c r="AH149" s="62">
        <v>0</v>
      </c>
      <c r="AI149" s="62">
        <v>0</v>
      </c>
      <c r="AJ149" s="62">
        <v>3000000</v>
      </c>
      <c r="AK149" s="63">
        <v>0</v>
      </c>
      <c r="AL149" s="64">
        <v>0</v>
      </c>
      <c r="AM149" s="65">
        <v>0</v>
      </c>
      <c r="AN149" s="55"/>
    </row>
    <row r="150" spans="1:40" ht="38.25" outlineLevel="5" x14ac:dyDescent="0.25">
      <c r="A150" s="60" t="s">
        <v>200</v>
      </c>
      <c r="B150" s="61" t="s">
        <v>106</v>
      </c>
      <c r="C150" s="61" t="s">
        <v>191</v>
      </c>
      <c r="D150" s="61" t="s">
        <v>201</v>
      </c>
      <c r="E150" s="61" t="s">
        <v>4</v>
      </c>
      <c r="F150" s="61" t="s">
        <v>4</v>
      </c>
      <c r="G150" s="61"/>
      <c r="H150" s="61"/>
      <c r="I150" s="61"/>
      <c r="J150" s="61"/>
      <c r="K150" s="61"/>
      <c r="L150" s="62">
        <v>0</v>
      </c>
      <c r="M150" s="62">
        <v>3030303.03</v>
      </c>
      <c r="N150" s="62">
        <v>0</v>
      </c>
      <c r="O150" s="62">
        <v>0</v>
      </c>
      <c r="P150" s="62">
        <v>0</v>
      </c>
      <c r="Q150" s="62">
        <v>0</v>
      </c>
      <c r="R150" s="62">
        <v>0</v>
      </c>
      <c r="S150" s="62">
        <v>0</v>
      </c>
      <c r="T150" s="62">
        <v>0</v>
      </c>
      <c r="U150" s="62">
        <v>0</v>
      </c>
      <c r="V150" s="62">
        <v>0</v>
      </c>
      <c r="W150" s="62">
        <v>0</v>
      </c>
      <c r="X150" s="62">
        <v>0</v>
      </c>
      <c r="Y150" s="62">
        <v>0</v>
      </c>
      <c r="Z150" s="62">
        <v>0</v>
      </c>
      <c r="AA150" s="62">
        <v>0</v>
      </c>
      <c r="AB150" s="62">
        <v>0</v>
      </c>
      <c r="AC150" s="62">
        <v>0</v>
      </c>
      <c r="AD150" s="62">
        <v>0</v>
      </c>
      <c r="AE150" s="62">
        <v>0</v>
      </c>
      <c r="AF150" s="62">
        <v>0</v>
      </c>
      <c r="AG150" s="62">
        <v>0</v>
      </c>
      <c r="AH150" s="62">
        <v>0</v>
      </c>
      <c r="AI150" s="62">
        <v>0</v>
      </c>
      <c r="AJ150" s="62">
        <v>3030303.03</v>
      </c>
      <c r="AK150" s="63">
        <v>0</v>
      </c>
      <c r="AL150" s="64">
        <v>0</v>
      </c>
      <c r="AM150" s="65">
        <v>0</v>
      </c>
      <c r="AN150" s="55"/>
    </row>
    <row r="151" spans="1:40" ht="38.25" outlineLevel="4" x14ac:dyDescent="0.25">
      <c r="A151" s="60" t="s">
        <v>202</v>
      </c>
      <c r="B151" s="61" t="s">
        <v>106</v>
      </c>
      <c r="C151" s="61" t="s">
        <v>191</v>
      </c>
      <c r="D151" s="61" t="s">
        <v>203</v>
      </c>
      <c r="E151" s="61" t="s">
        <v>4</v>
      </c>
      <c r="F151" s="61" t="s">
        <v>4</v>
      </c>
      <c r="G151" s="61"/>
      <c r="H151" s="61"/>
      <c r="I151" s="61"/>
      <c r="J151" s="61"/>
      <c r="K151" s="61"/>
      <c r="L151" s="62">
        <v>0</v>
      </c>
      <c r="M151" s="62">
        <v>16831164.460000001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  <c r="T151" s="62">
        <v>0</v>
      </c>
      <c r="U151" s="62">
        <v>0</v>
      </c>
      <c r="V151" s="62">
        <v>0</v>
      </c>
      <c r="W151" s="62">
        <v>0</v>
      </c>
      <c r="X151" s="62">
        <v>0</v>
      </c>
      <c r="Y151" s="62">
        <v>0</v>
      </c>
      <c r="Z151" s="62">
        <v>0</v>
      </c>
      <c r="AA151" s="62">
        <v>0</v>
      </c>
      <c r="AB151" s="62">
        <v>0</v>
      </c>
      <c r="AC151" s="62">
        <v>0</v>
      </c>
      <c r="AD151" s="62">
        <v>0</v>
      </c>
      <c r="AE151" s="62">
        <v>620655.81999999995</v>
      </c>
      <c r="AF151" s="62">
        <v>0</v>
      </c>
      <c r="AG151" s="62">
        <v>0</v>
      </c>
      <c r="AH151" s="62">
        <v>620655.81999999995</v>
      </c>
      <c r="AI151" s="62">
        <v>-620655.81999999995</v>
      </c>
      <c r="AJ151" s="62">
        <v>16210508.640000001</v>
      </c>
      <c r="AK151" s="63">
        <v>3.6875393944074145E-2</v>
      </c>
      <c r="AL151" s="64">
        <v>0</v>
      </c>
      <c r="AM151" s="65">
        <v>0</v>
      </c>
      <c r="AN151" s="55"/>
    </row>
    <row r="152" spans="1:40" ht="25.5" outlineLevel="5" x14ac:dyDescent="0.25">
      <c r="A152" s="69" t="s">
        <v>204</v>
      </c>
      <c r="B152" s="70" t="s">
        <v>4</v>
      </c>
      <c r="C152" s="70" t="s">
        <v>5</v>
      </c>
      <c r="D152" s="70" t="s">
        <v>205</v>
      </c>
      <c r="E152" s="61" t="s">
        <v>4</v>
      </c>
      <c r="F152" s="61" t="s">
        <v>4</v>
      </c>
      <c r="G152" s="61"/>
      <c r="H152" s="61"/>
      <c r="I152" s="61"/>
      <c r="J152" s="61"/>
      <c r="K152" s="61"/>
      <c r="L152" s="62">
        <v>0</v>
      </c>
      <c r="M152" s="71">
        <v>21302542.800000001</v>
      </c>
      <c r="N152" s="62">
        <v>0</v>
      </c>
      <c r="O152" s="62">
        <v>0</v>
      </c>
      <c r="P152" s="62">
        <v>0</v>
      </c>
      <c r="Q152" s="62">
        <v>0</v>
      </c>
      <c r="R152" s="62">
        <v>0</v>
      </c>
      <c r="S152" s="62">
        <v>0</v>
      </c>
      <c r="T152" s="62">
        <v>0</v>
      </c>
      <c r="U152" s="62">
        <v>0</v>
      </c>
      <c r="V152" s="62">
        <v>0</v>
      </c>
      <c r="W152" s="62">
        <v>0</v>
      </c>
      <c r="X152" s="62">
        <v>0</v>
      </c>
      <c r="Y152" s="62">
        <v>0</v>
      </c>
      <c r="Z152" s="62">
        <v>0</v>
      </c>
      <c r="AA152" s="62">
        <v>0</v>
      </c>
      <c r="AB152" s="62">
        <v>0</v>
      </c>
      <c r="AC152" s="62">
        <v>0</v>
      </c>
      <c r="AD152" s="62">
        <v>0</v>
      </c>
      <c r="AE152" s="71">
        <v>4769226</v>
      </c>
      <c r="AF152" s="62">
        <v>0</v>
      </c>
      <c r="AG152" s="62">
        <v>0</v>
      </c>
      <c r="AH152" s="62">
        <v>4769226</v>
      </c>
      <c r="AI152" s="62">
        <v>-4769226</v>
      </c>
      <c r="AJ152" s="71">
        <v>16533316.800000001</v>
      </c>
      <c r="AK152" s="72">
        <v>0.22388059701492538</v>
      </c>
      <c r="AL152" s="64">
        <v>0</v>
      </c>
      <c r="AM152" s="65">
        <v>0</v>
      </c>
      <c r="AN152" s="55"/>
    </row>
    <row r="153" spans="1:40" outlineLevel="5" x14ac:dyDescent="0.25">
      <c r="A153" s="60" t="s">
        <v>91</v>
      </c>
      <c r="B153" s="61" t="s">
        <v>4</v>
      </c>
      <c r="C153" s="61" t="s">
        <v>92</v>
      </c>
      <c r="D153" s="61" t="s">
        <v>205</v>
      </c>
      <c r="E153" s="61" t="s">
        <v>4</v>
      </c>
      <c r="F153" s="61" t="s">
        <v>4</v>
      </c>
      <c r="G153" s="61"/>
      <c r="H153" s="61"/>
      <c r="I153" s="61"/>
      <c r="J153" s="61"/>
      <c r="K153" s="61"/>
      <c r="L153" s="62">
        <v>0</v>
      </c>
      <c r="M153" s="62">
        <v>21302542.800000001</v>
      </c>
      <c r="N153" s="62">
        <v>0</v>
      </c>
      <c r="O153" s="62">
        <v>0</v>
      </c>
      <c r="P153" s="62">
        <v>0</v>
      </c>
      <c r="Q153" s="62">
        <v>0</v>
      </c>
      <c r="R153" s="62">
        <v>0</v>
      </c>
      <c r="S153" s="62">
        <v>0</v>
      </c>
      <c r="T153" s="62">
        <v>0</v>
      </c>
      <c r="U153" s="62">
        <v>0</v>
      </c>
      <c r="V153" s="62">
        <v>0</v>
      </c>
      <c r="W153" s="62">
        <v>0</v>
      </c>
      <c r="X153" s="62">
        <v>0</v>
      </c>
      <c r="Y153" s="62">
        <v>0</v>
      </c>
      <c r="Z153" s="62">
        <v>0</v>
      </c>
      <c r="AA153" s="62">
        <v>0</v>
      </c>
      <c r="AB153" s="62">
        <v>0</v>
      </c>
      <c r="AC153" s="62">
        <v>0</v>
      </c>
      <c r="AD153" s="62">
        <v>0</v>
      </c>
      <c r="AE153" s="62">
        <v>4769226</v>
      </c>
      <c r="AF153" s="62">
        <v>0</v>
      </c>
      <c r="AG153" s="62">
        <v>0</v>
      </c>
      <c r="AH153" s="62">
        <v>4769226</v>
      </c>
      <c r="AI153" s="62">
        <v>-4769226</v>
      </c>
      <c r="AJ153" s="62">
        <v>16533316.800000001</v>
      </c>
      <c r="AK153" s="63">
        <v>0.22388059701492538</v>
      </c>
      <c r="AL153" s="64">
        <v>0</v>
      </c>
      <c r="AM153" s="65">
        <v>0</v>
      </c>
      <c r="AN153" s="55"/>
    </row>
    <row r="154" spans="1:40" outlineLevel="5" x14ac:dyDescent="0.25">
      <c r="A154" s="60" t="s">
        <v>99</v>
      </c>
      <c r="B154" s="61" t="s">
        <v>4</v>
      </c>
      <c r="C154" s="61" t="s">
        <v>100</v>
      </c>
      <c r="D154" s="61" t="s">
        <v>205</v>
      </c>
      <c r="E154" s="61" t="s">
        <v>4</v>
      </c>
      <c r="F154" s="61" t="s">
        <v>4</v>
      </c>
      <c r="G154" s="61"/>
      <c r="H154" s="61"/>
      <c r="I154" s="61"/>
      <c r="J154" s="61"/>
      <c r="K154" s="61"/>
      <c r="L154" s="62">
        <v>0</v>
      </c>
      <c r="M154" s="62">
        <v>21302542.800000001</v>
      </c>
      <c r="N154" s="62">
        <v>0</v>
      </c>
      <c r="O154" s="62">
        <v>0</v>
      </c>
      <c r="P154" s="62">
        <v>0</v>
      </c>
      <c r="Q154" s="62">
        <v>0</v>
      </c>
      <c r="R154" s="62">
        <v>0</v>
      </c>
      <c r="S154" s="62">
        <v>0</v>
      </c>
      <c r="T154" s="62">
        <v>0</v>
      </c>
      <c r="U154" s="62">
        <v>0</v>
      </c>
      <c r="V154" s="62">
        <v>0</v>
      </c>
      <c r="W154" s="62">
        <v>0</v>
      </c>
      <c r="X154" s="62">
        <v>0</v>
      </c>
      <c r="Y154" s="62">
        <v>0</v>
      </c>
      <c r="Z154" s="62">
        <v>0</v>
      </c>
      <c r="AA154" s="62">
        <v>0</v>
      </c>
      <c r="AB154" s="62">
        <v>0</v>
      </c>
      <c r="AC154" s="62">
        <v>0</v>
      </c>
      <c r="AD154" s="62">
        <v>0</v>
      </c>
      <c r="AE154" s="62">
        <v>4769226</v>
      </c>
      <c r="AF154" s="62">
        <v>0</v>
      </c>
      <c r="AG154" s="62">
        <v>0</v>
      </c>
      <c r="AH154" s="62">
        <v>4769226</v>
      </c>
      <c r="AI154" s="62">
        <v>-4769226</v>
      </c>
      <c r="AJ154" s="62">
        <v>16533316.800000001</v>
      </c>
      <c r="AK154" s="63">
        <v>0.22388059701492538</v>
      </c>
      <c r="AL154" s="64">
        <v>0</v>
      </c>
      <c r="AM154" s="65">
        <v>0</v>
      </c>
      <c r="AN154" s="55"/>
    </row>
    <row r="155" spans="1:40" ht="25.5" x14ac:dyDescent="0.25">
      <c r="A155" s="60" t="s">
        <v>105</v>
      </c>
      <c r="B155" s="61" t="s">
        <v>106</v>
      </c>
      <c r="C155" s="61" t="s">
        <v>100</v>
      </c>
      <c r="D155" s="61" t="s">
        <v>205</v>
      </c>
      <c r="E155" s="61" t="s">
        <v>4</v>
      </c>
      <c r="F155" s="61" t="s">
        <v>4</v>
      </c>
      <c r="G155" s="61"/>
      <c r="H155" s="61"/>
      <c r="I155" s="61"/>
      <c r="J155" s="61"/>
      <c r="K155" s="61"/>
      <c r="L155" s="62">
        <v>0</v>
      </c>
      <c r="M155" s="62">
        <v>21302542.800000001</v>
      </c>
      <c r="N155" s="62">
        <v>0</v>
      </c>
      <c r="O155" s="62">
        <v>0</v>
      </c>
      <c r="P155" s="62">
        <v>0</v>
      </c>
      <c r="Q155" s="62">
        <v>0</v>
      </c>
      <c r="R155" s="62">
        <v>0</v>
      </c>
      <c r="S155" s="62">
        <v>0</v>
      </c>
      <c r="T155" s="62">
        <v>0</v>
      </c>
      <c r="U155" s="62">
        <v>0</v>
      </c>
      <c r="V155" s="62">
        <v>0</v>
      </c>
      <c r="W155" s="62">
        <v>0</v>
      </c>
      <c r="X155" s="62">
        <v>0</v>
      </c>
      <c r="Y155" s="62">
        <v>0</v>
      </c>
      <c r="Z155" s="62">
        <v>0</v>
      </c>
      <c r="AA155" s="62">
        <v>0</v>
      </c>
      <c r="AB155" s="62">
        <v>0</v>
      </c>
      <c r="AC155" s="62">
        <v>0</v>
      </c>
      <c r="AD155" s="62">
        <v>0</v>
      </c>
      <c r="AE155" s="62">
        <v>4769226</v>
      </c>
      <c r="AF155" s="62">
        <v>0</v>
      </c>
      <c r="AG155" s="62">
        <v>0</v>
      </c>
      <c r="AH155" s="62">
        <v>4769226</v>
      </c>
      <c r="AI155" s="62">
        <v>-4769226</v>
      </c>
      <c r="AJ155" s="62">
        <v>16533316.800000001</v>
      </c>
      <c r="AK155" s="63">
        <v>0.22388059701492538</v>
      </c>
      <c r="AL155" s="64">
        <v>0</v>
      </c>
      <c r="AM155" s="65">
        <v>0</v>
      </c>
      <c r="AN155" s="55"/>
    </row>
    <row r="156" spans="1:40" ht="25.5" outlineLevel="1" x14ac:dyDescent="0.25">
      <c r="A156" s="60" t="s">
        <v>206</v>
      </c>
      <c r="B156" s="61" t="s">
        <v>106</v>
      </c>
      <c r="C156" s="61" t="s">
        <v>100</v>
      </c>
      <c r="D156" s="61" t="s">
        <v>205</v>
      </c>
      <c r="E156" s="61" t="s">
        <v>4</v>
      </c>
      <c r="F156" s="61" t="s">
        <v>4</v>
      </c>
      <c r="G156" s="61"/>
      <c r="H156" s="61"/>
      <c r="I156" s="61"/>
      <c r="J156" s="61"/>
      <c r="K156" s="61"/>
      <c r="L156" s="62">
        <v>0</v>
      </c>
      <c r="M156" s="62">
        <v>21302542.800000001</v>
      </c>
      <c r="N156" s="62">
        <v>0</v>
      </c>
      <c r="O156" s="62">
        <v>0</v>
      </c>
      <c r="P156" s="62">
        <v>0</v>
      </c>
      <c r="Q156" s="62">
        <v>0</v>
      </c>
      <c r="R156" s="62">
        <v>0</v>
      </c>
      <c r="S156" s="62">
        <v>0</v>
      </c>
      <c r="T156" s="62">
        <v>0</v>
      </c>
      <c r="U156" s="62">
        <v>0</v>
      </c>
      <c r="V156" s="62">
        <v>0</v>
      </c>
      <c r="W156" s="62">
        <v>0</v>
      </c>
      <c r="X156" s="62">
        <v>0</v>
      </c>
      <c r="Y156" s="62">
        <v>0</v>
      </c>
      <c r="Z156" s="62">
        <v>0</v>
      </c>
      <c r="AA156" s="62">
        <v>0</v>
      </c>
      <c r="AB156" s="62">
        <v>0</v>
      </c>
      <c r="AC156" s="62">
        <v>0</v>
      </c>
      <c r="AD156" s="62">
        <v>0</v>
      </c>
      <c r="AE156" s="62">
        <v>4769226</v>
      </c>
      <c r="AF156" s="62">
        <v>0</v>
      </c>
      <c r="AG156" s="62">
        <v>0</v>
      </c>
      <c r="AH156" s="62">
        <v>4769226</v>
      </c>
      <c r="AI156" s="62">
        <v>-4769226</v>
      </c>
      <c r="AJ156" s="62">
        <v>16533316.800000001</v>
      </c>
      <c r="AK156" s="63">
        <v>0.22388059701492538</v>
      </c>
      <c r="AL156" s="64">
        <v>0</v>
      </c>
      <c r="AM156" s="65">
        <v>0</v>
      </c>
      <c r="AN156" s="55"/>
    </row>
    <row r="157" spans="1:40" ht="25.5" outlineLevel="2" x14ac:dyDescent="0.25">
      <c r="A157" s="60" t="s">
        <v>207</v>
      </c>
      <c r="B157" s="61" t="s">
        <v>106</v>
      </c>
      <c r="C157" s="61" t="s">
        <v>100</v>
      </c>
      <c r="D157" s="61" t="s">
        <v>208</v>
      </c>
      <c r="E157" s="61" t="s">
        <v>4</v>
      </c>
      <c r="F157" s="61" t="s">
        <v>4</v>
      </c>
      <c r="G157" s="61"/>
      <c r="H157" s="61"/>
      <c r="I157" s="61"/>
      <c r="J157" s="61"/>
      <c r="K157" s="61"/>
      <c r="L157" s="62">
        <v>0</v>
      </c>
      <c r="M157" s="62">
        <v>21302542.800000001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2">
        <v>0</v>
      </c>
      <c r="U157" s="62">
        <v>0</v>
      </c>
      <c r="V157" s="62">
        <v>0</v>
      </c>
      <c r="W157" s="62">
        <v>0</v>
      </c>
      <c r="X157" s="62">
        <v>0</v>
      </c>
      <c r="Y157" s="62">
        <v>0</v>
      </c>
      <c r="Z157" s="62">
        <v>0</v>
      </c>
      <c r="AA157" s="62">
        <v>0</v>
      </c>
      <c r="AB157" s="62">
        <v>0</v>
      </c>
      <c r="AC157" s="62">
        <v>0</v>
      </c>
      <c r="AD157" s="62">
        <v>0</v>
      </c>
      <c r="AE157" s="62">
        <v>4769226</v>
      </c>
      <c r="AF157" s="62">
        <v>0</v>
      </c>
      <c r="AG157" s="62">
        <v>0</v>
      </c>
      <c r="AH157" s="62">
        <v>4769226</v>
      </c>
      <c r="AI157" s="62">
        <v>-4769226</v>
      </c>
      <c r="AJ157" s="62">
        <v>16533316.800000001</v>
      </c>
      <c r="AK157" s="63">
        <v>0.22388059701492538</v>
      </c>
      <c r="AL157" s="64">
        <v>0</v>
      </c>
      <c r="AM157" s="65">
        <v>0</v>
      </c>
      <c r="AN157" s="55"/>
    </row>
    <row r="158" spans="1:40" ht="51" outlineLevel="3" x14ac:dyDescent="0.25">
      <c r="A158" s="69" t="s">
        <v>209</v>
      </c>
      <c r="B158" s="70" t="s">
        <v>4</v>
      </c>
      <c r="C158" s="70" t="s">
        <v>5</v>
      </c>
      <c r="D158" s="70" t="s">
        <v>210</v>
      </c>
      <c r="E158" s="61" t="s">
        <v>4</v>
      </c>
      <c r="F158" s="61" t="s">
        <v>4</v>
      </c>
      <c r="G158" s="61"/>
      <c r="H158" s="61"/>
      <c r="I158" s="61"/>
      <c r="J158" s="61"/>
      <c r="K158" s="61"/>
      <c r="L158" s="62">
        <v>0</v>
      </c>
      <c r="M158" s="71">
        <v>150000</v>
      </c>
      <c r="N158" s="62">
        <v>0</v>
      </c>
      <c r="O158" s="62">
        <v>0</v>
      </c>
      <c r="P158" s="62">
        <v>0</v>
      </c>
      <c r="Q158" s="62">
        <v>0</v>
      </c>
      <c r="R158" s="62">
        <v>0</v>
      </c>
      <c r="S158" s="62">
        <v>0</v>
      </c>
      <c r="T158" s="62">
        <v>0</v>
      </c>
      <c r="U158" s="62">
        <v>0</v>
      </c>
      <c r="V158" s="62">
        <v>0</v>
      </c>
      <c r="W158" s="62">
        <v>0</v>
      </c>
      <c r="X158" s="62">
        <v>0</v>
      </c>
      <c r="Y158" s="62">
        <v>0</v>
      </c>
      <c r="Z158" s="62">
        <v>0</v>
      </c>
      <c r="AA158" s="62">
        <v>0</v>
      </c>
      <c r="AB158" s="62">
        <v>0</v>
      </c>
      <c r="AC158" s="62">
        <v>0</v>
      </c>
      <c r="AD158" s="62">
        <v>0</v>
      </c>
      <c r="AE158" s="71">
        <v>0</v>
      </c>
      <c r="AF158" s="62">
        <v>0</v>
      </c>
      <c r="AG158" s="62">
        <v>0</v>
      </c>
      <c r="AH158" s="62">
        <v>0</v>
      </c>
      <c r="AI158" s="62">
        <v>0</v>
      </c>
      <c r="AJ158" s="71">
        <v>150000</v>
      </c>
      <c r="AK158" s="72">
        <v>0</v>
      </c>
      <c r="AL158" s="64">
        <v>0</v>
      </c>
      <c r="AM158" s="65">
        <v>0</v>
      </c>
      <c r="AN158" s="55"/>
    </row>
    <row r="159" spans="1:40" ht="25.5" outlineLevel="4" x14ac:dyDescent="0.25">
      <c r="A159" s="60" t="s">
        <v>211</v>
      </c>
      <c r="B159" s="61" t="s">
        <v>4</v>
      </c>
      <c r="C159" s="61" t="s">
        <v>212</v>
      </c>
      <c r="D159" s="61" t="s">
        <v>210</v>
      </c>
      <c r="E159" s="61" t="s">
        <v>4</v>
      </c>
      <c r="F159" s="61" t="s">
        <v>4</v>
      </c>
      <c r="G159" s="61"/>
      <c r="H159" s="61"/>
      <c r="I159" s="61"/>
      <c r="J159" s="61"/>
      <c r="K159" s="61"/>
      <c r="L159" s="62">
        <v>0</v>
      </c>
      <c r="M159" s="62">
        <v>150000</v>
      </c>
      <c r="N159" s="62">
        <v>0</v>
      </c>
      <c r="O159" s="62">
        <v>0</v>
      </c>
      <c r="P159" s="62">
        <v>0</v>
      </c>
      <c r="Q159" s="62">
        <v>0</v>
      </c>
      <c r="R159" s="62">
        <v>0</v>
      </c>
      <c r="S159" s="62">
        <v>0</v>
      </c>
      <c r="T159" s="62">
        <v>0</v>
      </c>
      <c r="U159" s="62">
        <v>0</v>
      </c>
      <c r="V159" s="62">
        <v>0</v>
      </c>
      <c r="W159" s="62">
        <v>0</v>
      </c>
      <c r="X159" s="62">
        <v>0</v>
      </c>
      <c r="Y159" s="62">
        <v>0</v>
      </c>
      <c r="Z159" s="62">
        <v>0</v>
      </c>
      <c r="AA159" s="62">
        <v>0</v>
      </c>
      <c r="AB159" s="62">
        <v>0</v>
      </c>
      <c r="AC159" s="62">
        <v>0</v>
      </c>
      <c r="AD159" s="62">
        <v>0</v>
      </c>
      <c r="AE159" s="62">
        <v>0</v>
      </c>
      <c r="AF159" s="62">
        <v>0</v>
      </c>
      <c r="AG159" s="62">
        <v>0</v>
      </c>
      <c r="AH159" s="62">
        <v>0</v>
      </c>
      <c r="AI159" s="62">
        <v>0</v>
      </c>
      <c r="AJ159" s="62">
        <v>150000</v>
      </c>
      <c r="AK159" s="63">
        <v>0</v>
      </c>
      <c r="AL159" s="64">
        <v>0</v>
      </c>
      <c r="AM159" s="65">
        <v>0</v>
      </c>
      <c r="AN159" s="55"/>
    </row>
    <row r="160" spans="1:40" ht="38.25" outlineLevel="5" x14ac:dyDescent="0.25">
      <c r="A160" s="60" t="s">
        <v>213</v>
      </c>
      <c r="B160" s="61" t="s">
        <v>4</v>
      </c>
      <c r="C160" s="61" t="s">
        <v>214</v>
      </c>
      <c r="D160" s="61" t="s">
        <v>210</v>
      </c>
      <c r="E160" s="61" t="s">
        <v>4</v>
      </c>
      <c r="F160" s="61" t="s">
        <v>4</v>
      </c>
      <c r="G160" s="61"/>
      <c r="H160" s="61"/>
      <c r="I160" s="61"/>
      <c r="J160" s="61"/>
      <c r="K160" s="61"/>
      <c r="L160" s="62">
        <v>0</v>
      </c>
      <c r="M160" s="62">
        <v>150000</v>
      </c>
      <c r="N160" s="62">
        <v>0</v>
      </c>
      <c r="O160" s="62">
        <v>0</v>
      </c>
      <c r="P160" s="62">
        <v>0</v>
      </c>
      <c r="Q160" s="62">
        <v>0</v>
      </c>
      <c r="R160" s="62">
        <v>0</v>
      </c>
      <c r="S160" s="62">
        <v>0</v>
      </c>
      <c r="T160" s="62">
        <v>0</v>
      </c>
      <c r="U160" s="62">
        <v>0</v>
      </c>
      <c r="V160" s="62">
        <v>0</v>
      </c>
      <c r="W160" s="62">
        <v>0</v>
      </c>
      <c r="X160" s="62">
        <v>0</v>
      </c>
      <c r="Y160" s="62">
        <v>0</v>
      </c>
      <c r="Z160" s="62">
        <v>0</v>
      </c>
      <c r="AA160" s="62">
        <v>0</v>
      </c>
      <c r="AB160" s="62">
        <v>0</v>
      </c>
      <c r="AC160" s="62">
        <v>0</v>
      </c>
      <c r="AD160" s="62">
        <v>0</v>
      </c>
      <c r="AE160" s="62">
        <v>0</v>
      </c>
      <c r="AF160" s="62">
        <v>0</v>
      </c>
      <c r="AG160" s="62">
        <v>0</v>
      </c>
      <c r="AH160" s="62">
        <v>0</v>
      </c>
      <c r="AI160" s="62">
        <v>0</v>
      </c>
      <c r="AJ160" s="62">
        <v>150000</v>
      </c>
      <c r="AK160" s="63">
        <v>0</v>
      </c>
      <c r="AL160" s="64">
        <v>0</v>
      </c>
      <c r="AM160" s="65">
        <v>0</v>
      </c>
      <c r="AN160" s="55"/>
    </row>
    <row r="161" spans="1:40" ht="25.5" x14ac:dyDescent="0.25">
      <c r="A161" s="60" t="s">
        <v>105</v>
      </c>
      <c r="B161" s="61" t="s">
        <v>106</v>
      </c>
      <c r="C161" s="61" t="s">
        <v>214</v>
      </c>
      <c r="D161" s="61" t="s">
        <v>210</v>
      </c>
      <c r="E161" s="61" t="s">
        <v>4</v>
      </c>
      <c r="F161" s="61" t="s">
        <v>4</v>
      </c>
      <c r="G161" s="61"/>
      <c r="H161" s="61"/>
      <c r="I161" s="61"/>
      <c r="J161" s="61"/>
      <c r="K161" s="61"/>
      <c r="L161" s="62">
        <v>0</v>
      </c>
      <c r="M161" s="62">
        <v>150000</v>
      </c>
      <c r="N161" s="62">
        <v>0</v>
      </c>
      <c r="O161" s="62">
        <v>0</v>
      </c>
      <c r="P161" s="62">
        <v>0</v>
      </c>
      <c r="Q161" s="62">
        <v>0</v>
      </c>
      <c r="R161" s="62">
        <v>0</v>
      </c>
      <c r="S161" s="62">
        <v>0</v>
      </c>
      <c r="T161" s="62">
        <v>0</v>
      </c>
      <c r="U161" s="62">
        <v>0</v>
      </c>
      <c r="V161" s="62">
        <v>0</v>
      </c>
      <c r="W161" s="62">
        <v>0</v>
      </c>
      <c r="X161" s="62">
        <v>0</v>
      </c>
      <c r="Y161" s="62">
        <v>0</v>
      </c>
      <c r="Z161" s="62">
        <v>0</v>
      </c>
      <c r="AA161" s="62">
        <v>0</v>
      </c>
      <c r="AB161" s="62">
        <v>0</v>
      </c>
      <c r="AC161" s="62">
        <v>0</v>
      </c>
      <c r="AD161" s="62">
        <v>0</v>
      </c>
      <c r="AE161" s="62">
        <v>0</v>
      </c>
      <c r="AF161" s="62">
        <v>0</v>
      </c>
      <c r="AG161" s="62">
        <v>0</v>
      </c>
      <c r="AH161" s="62">
        <v>0</v>
      </c>
      <c r="AI161" s="62">
        <v>0</v>
      </c>
      <c r="AJ161" s="62">
        <v>150000</v>
      </c>
      <c r="AK161" s="63">
        <v>0</v>
      </c>
      <c r="AL161" s="64">
        <v>0</v>
      </c>
      <c r="AM161" s="65">
        <v>0</v>
      </c>
      <c r="AN161" s="55"/>
    </row>
    <row r="162" spans="1:40" ht="25.5" outlineLevel="1" x14ac:dyDescent="0.25">
      <c r="A162" s="60" t="s">
        <v>215</v>
      </c>
      <c r="B162" s="61" t="s">
        <v>106</v>
      </c>
      <c r="C162" s="61" t="s">
        <v>214</v>
      </c>
      <c r="D162" s="61" t="s">
        <v>216</v>
      </c>
      <c r="E162" s="61" t="s">
        <v>4</v>
      </c>
      <c r="F162" s="61" t="s">
        <v>4</v>
      </c>
      <c r="G162" s="61"/>
      <c r="H162" s="61"/>
      <c r="I162" s="61"/>
      <c r="J162" s="61"/>
      <c r="K162" s="61"/>
      <c r="L162" s="62">
        <v>0</v>
      </c>
      <c r="M162" s="62">
        <v>150000</v>
      </c>
      <c r="N162" s="62">
        <v>0</v>
      </c>
      <c r="O162" s="62">
        <v>0</v>
      </c>
      <c r="P162" s="62">
        <v>0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>
        <v>150000</v>
      </c>
      <c r="AK162" s="63">
        <v>0</v>
      </c>
      <c r="AL162" s="64">
        <v>0</v>
      </c>
      <c r="AM162" s="65">
        <v>0</v>
      </c>
      <c r="AN162" s="55"/>
    </row>
    <row r="163" spans="1:40" ht="38.25" outlineLevel="2" x14ac:dyDescent="0.25">
      <c r="A163" s="60" t="s">
        <v>217</v>
      </c>
      <c r="B163" s="61" t="s">
        <v>106</v>
      </c>
      <c r="C163" s="61" t="s">
        <v>214</v>
      </c>
      <c r="D163" s="61" t="s">
        <v>218</v>
      </c>
      <c r="E163" s="61" t="s">
        <v>4</v>
      </c>
      <c r="F163" s="61" t="s">
        <v>4</v>
      </c>
      <c r="G163" s="61"/>
      <c r="H163" s="61"/>
      <c r="I163" s="61"/>
      <c r="J163" s="61"/>
      <c r="K163" s="61"/>
      <c r="L163" s="62">
        <v>0</v>
      </c>
      <c r="M163" s="62">
        <v>100000</v>
      </c>
      <c r="N163" s="62">
        <v>0</v>
      </c>
      <c r="O163" s="62">
        <v>0</v>
      </c>
      <c r="P163" s="62">
        <v>0</v>
      </c>
      <c r="Q163" s="62">
        <v>0</v>
      </c>
      <c r="R163" s="62">
        <v>0</v>
      </c>
      <c r="S163" s="62">
        <v>0</v>
      </c>
      <c r="T163" s="62">
        <v>0</v>
      </c>
      <c r="U163" s="62">
        <v>0</v>
      </c>
      <c r="V163" s="62">
        <v>0</v>
      </c>
      <c r="W163" s="62">
        <v>0</v>
      </c>
      <c r="X163" s="62">
        <v>0</v>
      </c>
      <c r="Y163" s="62">
        <v>0</v>
      </c>
      <c r="Z163" s="62">
        <v>0</v>
      </c>
      <c r="AA163" s="62">
        <v>0</v>
      </c>
      <c r="AB163" s="62">
        <v>0</v>
      </c>
      <c r="AC163" s="62">
        <v>0</v>
      </c>
      <c r="AD163" s="62">
        <v>0</v>
      </c>
      <c r="AE163" s="62">
        <v>0</v>
      </c>
      <c r="AF163" s="62">
        <v>0</v>
      </c>
      <c r="AG163" s="62">
        <v>0</v>
      </c>
      <c r="AH163" s="62">
        <v>0</v>
      </c>
      <c r="AI163" s="62">
        <v>0</v>
      </c>
      <c r="AJ163" s="62">
        <v>100000</v>
      </c>
      <c r="AK163" s="63">
        <v>0</v>
      </c>
      <c r="AL163" s="64">
        <v>0</v>
      </c>
      <c r="AM163" s="65">
        <v>0</v>
      </c>
      <c r="AN163" s="55"/>
    </row>
    <row r="164" spans="1:40" ht="38.25" outlineLevel="3" x14ac:dyDescent="0.25">
      <c r="A164" s="60" t="s">
        <v>219</v>
      </c>
      <c r="B164" s="61" t="s">
        <v>106</v>
      </c>
      <c r="C164" s="61" t="s">
        <v>214</v>
      </c>
      <c r="D164" s="61" t="s">
        <v>220</v>
      </c>
      <c r="E164" s="61" t="s">
        <v>4</v>
      </c>
      <c r="F164" s="61" t="s">
        <v>4</v>
      </c>
      <c r="G164" s="61"/>
      <c r="H164" s="61"/>
      <c r="I164" s="61"/>
      <c r="J164" s="61"/>
      <c r="K164" s="61"/>
      <c r="L164" s="62">
        <v>0</v>
      </c>
      <c r="M164" s="62">
        <v>50000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62">
        <v>0</v>
      </c>
      <c r="AI164" s="62">
        <v>0</v>
      </c>
      <c r="AJ164" s="62">
        <v>50000</v>
      </c>
      <c r="AK164" s="63">
        <v>0</v>
      </c>
      <c r="AL164" s="64">
        <v>0</v>
      </c>
      <c r="AM164" s="65">
        <v>0</v>
      </c>
      <c r="AN164" s="55"/>
    </row>
    <row r="165" spans="1:40" ht="38.25" outlineLevel="4" x14ac:dyDescent="0.25">
      <c r="A165" s="69" t="s">
        <v>221</v>
      </c>
      <c r="B165" s="70" t="s">
        <v>4</v>
      </c>
      <c r="C165" s="70" t="s">
        <v>5</v>
      </c>
      <c r="D165" s="70" t="s">
        <v>222</v>
      </c>
      <c r="E165" s="61" t="s">
        <v>4</v>
      </c>
      <c r="F165" s="61" t="s">
        <v>4</v>
      </c>
      <c r="G165" s="61"/>
      <c r="H165" s="61"/>
      <c r="I165" s="61"/>
      <c r="J165" s="61"/>
      <c r="K165" s="61"/>
      <c r="L165" s="62">
        <v>0</v>
      </c>
      <c r="M165" s="71">
        <v>3000000</v>
      </c>
      <c r="N165" s="62">
        <v>0</v>
      </c>
      <c r="O165" s="62">
        <v>0</v>
      </c>
      <c r="P165" s="62">
        <v>0</v>
      </c>
      <c r="Q165" s="62">
        <v>0</v>
      </c>
      <c r="R165" s="62">
        <v>0</v>
      </c>
      <c r="S165" s="62">
        <v>0</v>
      </c>
      <c r="T165" s="62">
        <v>0</v>
      </c>
      <c r="U165" s="62">
        <v>0</v>
      </c>
      <c r="V165" s="62">
        <v>0</v>
      </c>
      <c r="W165" s="62">
        <v>0</v>
      </c>
      <c r="X165" s="62">
        <v>0</v>
      </c>
      <c r="Y165" s="62">
        <v>0</v>
      </c>
      <c r="Z165" s="62">
        <v>0</v>
      </c>
      <c r="AA165" s="62">
        <v>0</v>
      </c>
      <c r="AB165" s="62">
        <v>0</v>
      </c>
      <c r="AC165" s="62">
        <v>0</v>
      </c>
      <c r="AD165" s="62">
        <v>0</v>
      </c>
      <c r="AE165" s="71">
        <v>0</v>
      </c>
      <c r="AF165" s="62">
        <v>0</v>
      </c>
      <c r="AG165" s="62">
        <v>0</v>
      </c>
      <c r="AH165" s="62">
        <v>0</v>
      </c>
      <c r="AI165" s="62">
        <v>0</v>
      </c>
      <c r="AJ165" s="71">
        <v>3000000</v>
      </c>
      <c r="AK165" s="72">
        <v>0</v>
      </c>
      <c r="AL165" s="64">
        <v>0</v>
      </c>
      <c r="AM165" s="65">
        <v>0</v>
      </c>
      <c r="AN165" s="55"/>
    </row>
    <row r="166" spans="1:40" ht="25.5" outlineLevel="5" x14ac:dyDescent="0.25">
      <c r="A166" s="60" t="s">
        <v>211</v>
      </c>
      <c r="B166" s="61" t="s">
        <v>4</v>
      </c>
      <c r="C166" s="61" t="s">
        <v>212</v>
      </c>
      <c r="D166" s="61" t="s">
        <v>222</v>
      </c>
      <c r="E166" s="61" t="s">
        <v>4</v>
      </c>
      <c r="F166" s="61" t="s">
        <v>4</v>
      </c>
      <c r="G166" s="61"/>
      <c r="H166" s="61"/>
      <c r="I166" s="61"/>
      <c r="J166" s="61"/>
      <c r="K166" s="61"/>
      <c r="L166" s="62">
        <v>0</v>
      </c>
      <c r="M166" s="62">
        <v>3000000</v>
      </c>
      <c r="N166" s="62">
        <v>0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  <c r="T166" s="62">
        <v>0</v>
      </c>
      <c r="U166" s="62">
        <v>0</v>
      </c>
      <c r="V166" s="62">
        <v>0</v>
      </c>
      <c r="W166" s="62">
        <v>0</v>
      </c>
      <c r="X166" s="62">
        <v>0</v>
      </c>
      <c r="Y166" s="62">
        <v>0</v>
      </c>
      <c r="Z166" s="62">
        <v>0</v>
      </c>
      <c r="AA166" s="62">
        <v>0</v>
      </c>
      <c r="AB166" s="62">
        <v>0</v>
      </c>
      <c r="AC166" s="62">
        <v>0</v>
      </c>
      <c r="AD166" s="62">
        <v>0</v>
      </c>
      <c r="AE166" s="62">
        <v>0</v>
      </c>
      <c r="AF166" s="62">
        <v>0</v>
      </c>
      <c r="AG166" s="62">
        <v>0</v>
      </c>
      <c r="AH166" s="62">
        <v>0</v>
      </c>
      <c r="AI166" s="62">
        <v>0</v>
      </c>
      <c r="AJ166" s="62">
        <v>3000000</v>
      </c>
      <c r="AK166" s="63">
        <v>0</v>
      </c>
      <c r="AL166" s="64">
        <v>0</v>
      </c>
      <c r="AM166" s="65">
        <v>0</v>
      </c>
      <c r="AN166" s="55"/>
    </row>
    <row r="167" spans="1:40" ht="38.25" outlineLevel="5" x14ac:dyDescent="0.25">
      <c r="A167" s="60" t="s">
        <v>213</v>
      </c>
      <c r="B167" s="61" t="s">
        <v>4</v>
      </c>
      <c r="C167" s="61" t="s">
        <v>214</v>
      </c>
      <c r="D167" s="61" t="s">
        <v>222</v>
      </c>
      <c r="E167" s="61" t="s">
        <v>4</v>
      </c>
      <c r="F167" s="61" t="s">
        <v>4</v>
      </c>
      <c r="G167" s="61"/>
      <c r="H167" s="61"/>
      <c r="I167" s="61"/>
      <c r="J167" s="61"/>
      <c r="K167" s="61"/>
      <c r="L167" s="62">
        <v>0</v>
      </c>
      <c r="M167" s="62">
        <v>3000000</v>
      </c>
      <c r="N167" s="62">
        <v>0</v>
      </c>
      <c r="O167" s="62">
        <v>0</v>
      </c>
      <c r="P167" s="62">
        <v>0</v>
      </c>
      <c r="Q167" s="62">
        <v>0</v>
      </c>
      <c r="R167" s="62">
        <v>0</v>
      </c>
      <c r="S167" s="62">
        <v>0</v>
      </c>
      <c r="T167" s="62">
        <v>0</v>
      </c>
      <c r="U167" s="62">
        <v>0</v>
      </c>
      <c r="V167" s="62">
        <v>0</v>
      </c>
      <c r="W167" s="62">
        <v>0</v>
      </c>
      <c r="X167" s="62">
        <v>0</v>
      </c>
      <c r="Y167" s="62">
        <v>0</v>
      </c>
      <c r="Z167" s="62">
        <v>0</v>
      </c>
      <c r="AA167" s="62">
        <v>0</v>
      </c>
      <c r="AB167" s="62">
        <v>0</v>
      </c>
      <c r="AC167" s="62">
        <v>0</v>
      </c>
      <c r="AD167" s="62">
        <v>0</v>
      </c>
      <c r="AE167" s="62">
        <v>0</v>
      </c>
      <c r="AF167" s="62">
        <v>0</v>
      </c>
      <c r="AG167" s="62">
        <v>0</v>
      </c>
      <c r="AH167" s="62">
        <v>0</v>
      </c>
      <c r="AI167" s="62">
        <v>0</v>
      </c>
      <c r="AJ167" s="62">
        <v>3000000</v>
      </c>
      <c r="AK167" s="63">
        <v>0</v>
      </c>
      <c r="AL167" s="64">
        <v>0</v>
      </c>
      <c r="AM167" s="65">
        <v>0</v>
      </c>
      <c r="AN167" s="55"/>
    </row>
    <row r="168" spans="1:40" ht="25.5" x14ac:dyDescent="0.25">
      <c r="A168" s="60" t="s">
        <v>105</v>
      </c>
      <c r="B168" s="61" t="s">
        <v>106</v>
      </c>
      <c r="C168" s="61" t="s">
        <v>214</v>
      </c>
      <c r="D168" s="61" t="s">
        <v>222</v>
      </c>
      <c r="E168" s="61" t="s">
        <v>4</v>
      </c>
      <c r="F168" s="61" t="s">
        <v>4</v>
      </c>
      <c r="G168" s="61"/>
      <c r="H168" s="61"/>
      <c r="I168" s="61"/>
      <c r="J168" s="61"/>
      <c r="K168" s="61"/>
      <c r="L168" s="62">
        <v>0</v>
      </c>
      <c r="M168" s="62">
        <v>3000000</v>
      </c>
      <c r="N168" s="62">
        <v>0</v>
      </c>
      <c r="O168" s="62">
        <v>0</v>
      </c>
      <c r="P168" s="62">
        <v>0</v>
      </c>
      <c r="Q168" s="62">
        <v>0</v>
      </c>
      <c r="R168" s="62">
        <v>0</v>
      </c>
      <c r="S168" s="62">
        <v>0</v>
      </c>
      <c r="T168" s="62">
        <v>0</v>
      </c>
      <c r="U168" s="62">
        <v>0</v>
      </c>
      <c r="V168" s="62">
        <v>0</v>
      </c>
      <c r="W168" s="62">
        <v>0</v>
      </c>
      <c r="X168" s="62">
        <v>0</v>
      </c>
      <c r="Y168" s="62">
        <v>0</v>
      </c>
      <c r="Z168" s="62">
        <v>0</v>
      </c>
      <c r="AA168" s="62">
        <v>0</v>
      </c>
      <c r="AB168" s="62">
        <v>0</v>
      </c>
      <c r="AC168" s="62">
        <v>0</v>
      </c>
      <c r="AD168" s="62">
        <v>0</v>
      </c>
      <c r="AE168" s="62">
        <v>0</v>
      </c>
      <c r="AF168" s="62">
        <v>0</v>
      </c>
      <c r="AG168" s="62">
        <v>0</v>
      </c>
      <c r="AH168" s="62">
        <v>0</v>
      </c>
      <c r="AI168" s="62">
        <v>0</v>
      </c>
      <c r="AJ168" s="62">
        <v>3000000</v>
      </c>
      <c r="AK168" s="63">
        <v>0</v>
      </c>
      <c r="AL168" s="64">
        <v>0</v>
      </c>
      <c r="AM168" s="65">
        <v>0</v>
      </c>
      <c r="AN168" s="55"/>
    </row>
    <row r="169" spans="1:40" ht="38.25" outlineLevel="1" x14ac:dyDescent="0.25">
      <c r="A169" s="60" t="s">
        <v>223</v>
      </c>
      <c r="B169" s="61" t="s">
        <v>106</v>
      </c>
      <c r="C169" s="61" t="s">
        <v>214</v>
      </c>
      <c r="D169" s="61" t="s">
        <v>222</v>
      </c>
      <c r="E169" s="61" t="s">
        <v>4</v>
      </c>
      <c r="F169" s="61" t="s">
        <v>4</v>
      </c>
      <c r="G169" s="61"/>
      <c r="H169" s="61"/>
      <c r="I169" s="61"/>
      <c r="J169" s="61"/>
      <c r="K169" s="61"/>
      <c r="L169" s="62">
        <v>0</v>
      </c>
      <c r="M169" s="62">
        <v>3000000</v>
      </c>
      <c r="N169" s="62">
        <v>0</v>
      </c>
      <c r="O169" s="62">
        <v>0</v>
      </c>
      <c r="P169" s="62">
        <v>0</v>
      </c>
      <c r="Q169" s="62">
        <v>0</v>
      </c>
      <c r="R169" s="62">
        <v>0</v>
      </c>
      <c r="S169" s="62">
        <v>0</v>
      </c>
      <c r="T169" s="62">
        <v>0</v>
      </c>
      <c r="U169" s="62">
        <v>0</v>
      </c>
      <c r="V169" s="62">
        <v>0</v>
      </c>
      <c r="W169" s="62">
        <v>0</v>
      </c>
      <c r="X169" s="62">
        <v>0</v>
      </c>
      <c r="Y169" s="62">
        <v>0</v>
      </c>
      <c r="Z169" s="62">
        <v>0</v>
      </c>
      <c r="AA169" s="62">
        <v>0</v>
      </c>
      <c r="AB169" s="62">
        <v>0</v>
      </c>
      <c r="AC169" s="62">
        <v>0</v>
      </c>
      <c r="AD169" s="62">
        <v>0</v>
      </c>
      <c r="AE169" s="62">
        <v>0</v>
      </c>
      <c r="AF169" s="62">
        <v>0</v>
      </c>
      <c r="AG169" s="62">
        <v>0</v>
      </c>
      <c r="AH169" s="62">
        <v>0</v>
      </c>
      <c r="AI169" s="62">
        <v>0</v>
      </c>
      <c r="AJ169" s="62">
        <v>3000000</v>
      </c>
      <c r="AK169" s="63">
        <v>0</v>
      </c>
      <c r="AL169" s="64">
        <v>0</v>
      </c>
      <c r="AM169" s="65">
        <v>0</v>
      </c>
      <c r="AN169" s="55"/>
    </row>
    <row r="170" spans="1:40" ht="38.25" outlineLevel="2" x14ac:dyDescent="0.25">
      <c r="A170" s="60" t="s">
        <v>224</v>
      </c>
      <c r="B170" s="61" t="s">
        <v>106</v>
      </c>
      <c r="C170" s="61" t="s">
        <v>214</v>
      </c>
      <c r="D170" s="61" t="s">
        <v>225</v>
      </c>
      <c r="E170" s="61" t="s">
        <v>4</v>
      </c>
      <c r="F170" s="61" t="s">
        <v>4</v>
      </c>
      <c r="G170" s="61"/>
      <c r="H170" s="61"/>
      <c r="I170" s="61"/>
      <c r="J170" s="61"/>
      <c r="K170" s="61"/>
      <c r="L170" s="62">
        <v>0</v>
      </c>
      <c r="M170" s="62">
        <v>3000000</v>
      </c>
      <c r="N170" s="62">
        <v>0</v>
      </c>
      <c r="O170" s="62">
        <v>0</v>
      </c>
      <c r="P170" s="62">
        <v>0</v>
      </c>
      <c r="Q170" s="62">
        <v>0</v>
      </c>
      <c r="R170" s="62">
        <v>0</v>
      </c>
      <c r="S170" s="62">
        <v>0</v>
      </c>
      <c r="T170" s="62">
        <v>0</v>
      </c>
      <c r="U170" s="62">
        <v>0</v>
      </c>
      <c r="V170" s="62">
        <v>0</v>
      </c>
      <c r="W170" s="62">
        <v>0</v>
      </c>
      <c r="X170" s="62">
        <v>0</v>
      </c>
      <c r="Y170" s="62">
        <v>0</v>
      </c>
      <c r="Z170" s="62">
        <v>0</v>
      </c>
      <c r="AA170" s="62">
        <v>0</v>
      </c>
      <c r="AB170" s="62">
        <v>0</v>
      </c>
      <c r="AC170" s="62">
        <v>0</v>
      </c>
      <c r="AD170" s="62">
        <v>0</v>
      </c>
      <c r="AE170" s="62">
        <v>0</v>
      </c>
      <c r="AF170" s="62">
        <v>0</v>
      </c>
      <c r="AG170" s="62">
        <v>0</v>
      </c>
      <c r="AH170" s="62">
        <v>0</v>
      </c>
      <c r="AI170" s="62">
        <v>0</v>
      </c>
      <c r="AJ170" s="62">
        <v>3000000</v>
      </c>
      <c r="AK170" s="63">
        <v>0</v>
      </c>
      <c r="AL170" s="64">
        <v>0</v>
      </c>
      <c r="AM170" s="65">
        <v>0</v>
      </c>
      <c r="AN170" s="55"/>
    </row>
    <row r="171" spans="1:40" ht="25.5" outlineLevel="3" x14ac:dyDescent="0.25">
      <c r="A171" s="69" t="s">
        <v>226</v>
      </c>
      <c r="B171" s="70" t="s">
        <v>4</v>
      </c>
      <c r="C171" s="70" t="s">
        <v>5</v>
      </c>
      <c r="D171" s="70" t="s">
        <v>227</v>
      </c>
      <c r="E171" s="61" t="s">
        <v>4</v>
      </c>
      <c r="F171" s="61" t="s">
        <v>4</v>
      </c>
      <c r="G171" s="61"/>
      <c r="H171" s="61"/>
      <c r="I171" s="61"/>
      <c r="J171" s="61"/>
      <c r="K171" s="61"/>
      <c r="L171" s="62">
        <v>0</v>
      </c>
      <c r="M171" s="71">
        <v>171871800.00999999</v>
      </c>
      <c r="N171" s="62">
        <v>0</v>
      </c>
      <c r="O171" s="62">
        <v>0</v>
      </c>
      <c r="P171" s="62">
        <v>0</v>
      </c>
      <c r="Q171" s="62">
        <v>0</v>
      </c>
      <c r="R171" s="62">
        <v>0</v>
      </c>
      <c r="S171" s="62">
        <v>0</v>
      </c>
      <c r="T171" s="62">
        <v>0</v>
      </c>
      <c r="U171" s="62">
        <v>0</v>
      </c>
      <c r="V171" s="62">
        <v>0</v>
      </c>
      <c r="W171" s="62">
        <v>0</v>
      </c>
      <c r="X171" s="62">
        <v>0</v>
      </c>
      <c r="Y171" s="62">
        <v>0</v>
      </c>
      <c r="Z171" s="62">
        <v>0</v>
      </c>
      <c r="AA171" s="62">
        <v>0</v>
      </c>
      <c r="AB171" s="62">
        <v>0</v>
      </c>
      <c r="AC171" s="62">
        <v>0</v>
      </c>
      <c r="AD171" s="62">
        <v>0</v>
      </c>
      <c r="AE171" s="71">
        <v>13498218.310000001</v>
      </c>
      <c r="AF171" s="62">
        <v>0</v>
      </c>
      <c r="AG171" s="62">
        <v>0</v>
      </c>
      <c r="AH171" s="62">
        <v>13498218.310000001</v>
      </c>
      <c r="AI171" s="62">
        <v>-13498218.310000001</v>
      </c>
      <c r="AJ171" s="71">
        <v>158373581.69999999</v>
      </c>
      <c r="AK171" s="72">
        <v>7.8536550552299064E-2</v>
      </c>
      <c r="AL171" s="64">
        <v>0</v>
      </c>
      <c r="AM171" s="65">
        <v>0</v>
      </c>
      <c r="AN171" s="55"/>
    </row>
    <row r="172" spans="1:40" outlineLevel="4" x14ac:dyDescent="0.25">
      <c r="A172" s="60" t="s">
        <v>228</v>
      </c>
      <c r="B172" s="61" t="s">
        <v>4</v>
      </c>
      <c r="C172" s="61" t="s">
        <v>229</v>
      </c>
      <c r="D172" s="61" t="s">
        <v>227</v>
      </c>
      <c r="E172" s="61" t="s">
        <v>4</v>
      </c>
      <c r="F172" s="61" t="s">
        <v>4</v>
      </c>
      <c r="G172" s="61"/>
      <c r="H172" s="61"/>
      <c r="I172" s="61"/>
      <c r="J172" s="61"/>
      <c r="K172" s="61"/>
      <c r="L172" s="62">
        <v>0</v>
      </c>
      <c r="M172" s="62">
        <v>171871800.00999999</v>
      </c>
      <c r="N172" s="62">
        <v>0</v>
      </c>
      <c r="O172" s="62">
        <v>0</v>
      </c>
      <c r="P172" s="62">
        <v>0</v>
      </c>
      <c r="Q172" s="62">
        <v>0</v>
      </c>
      <c r="R172" s="62">
        <v>0</v>
      </c>
      <c r="S172" s="62">
        <v>0</v>
      </c>
      <c r="T172" s="62">
        <v>0</v>
      </c>
      <c r="U172" s="62">
        <v>0</v>
      </c>
      <c r="V172" s="62">
        <v>0</v>
      </c>
      <c r="W172" s="62">
        <v>0</v>
      </c>
      <c r="X172" s="62">
        <v>0</v>
      </c>
      <c r="Y172" s="62">
        <v>0</v>
      </c>
      <c r="Z172" s="62">
        <v>0</v>
      </c>
      <c r="AA172" s="62">
        <v>0</v>
      </c>
      <c r="AB172" s="62">
        <v>0</v>
      </c>
      <c r="AC172" s="62">
        <v>0</v>
      </c>
      <c r="AD172" s="62">
        <v>0</v>
      </c>
      <c r="AE172" s="62">
        <v>13498218.310000001</v>
      </c>
      <c r="AF172" s="62">
        <v>0</v>
      </c>
      <c r="AG172" s="62">
        <v>0</v>
      </c>
      <c r="AH172" s="62">
        <v>13498218.310000001</v>
      </c>
      <c r="AI172" s="62">
        <v>-13498218.310000001</v>
      </c>
      <c r="AJ172" s="62">
        <v>158373581.69999999</v>
      </c>
      <c r="AK172" s="63">
        <v>7.8536550552299064E-2</v>
      </c>
      <c r="AL172" s="64">
        <v>0</v>
      </c>
      <c r="AM172" s="65">
        <v>0</v>
      </c>
      <c r="AN172" s="55"/>
    </row>
    <row r="173" spans="1:40" outlineLevel="5" x14ac:dyDescent="0.25">
      <c r="A173" s="60" t="s">
        <v>230</v>
      </c>
      <c r="B173" s="61" t="s">
        <v>4</v>
      </c>
      <c r="C173" s="61" t="s">
        <v>231</v>
      </c>
      <c r="D173" s="61" t="s">
        <v>227</v>
      </c>
      <c r="E173" s="61" t="s">
        <v>4</v>
      </c>
      <c r="F173" s="61" t="s">
        <v>4</v>
      </c>
      <c r="G173" s="61"/>
      <c r="H173" s="61"/>
      <c r="I173" s="61"/>
      <c r="J173" s="61"/>
      <c r="K173" s="61"/>
      <c r="L173" s="62">
        <v>0</v>
      </c>
      <c r="M173" s="62">
        <v>171871800.00999999</v>
      </c>
      <c r="N173" s="62">
        <v>0</v>
      </c>
      <c r="O173" s="62">
        <v>0</v>
      </c>
      <c r="P173" s="62">
        <v>0</v>
      </c>
      <c r="Q173" s="62">
        <v>0</v>
      </c>
      <c r="R173" s="62">
        <v>0</v>
      </c>
      <c r="S173" s="62">
        <v>0</v>
      </c>
      <c r="T173" s="62">
        <v>0</v>
      </c>
      <c r="U173" s="62">
        <v>0</v>
      </c>
      <c r="V173" s="62">
        <v>0</v>
      </c>
      <c r="W173" s="62">
        <v>0</v>
      </c>
      <c r="X173" s="62">
        <v>0</v>
      </c>
      <c r="Y173" s="62">
        <v>0</v>
      </c>
      <c r="Z173" s="62">
        <v>0</v>
      </c>
      <c r="AA173" s="62">
        <v>0</v>
      </c>
      <c r="AB173" s="62">
        <v>0</v>
      </c>
      <c r="AC173" s="62">
        <v>0</v>
      </c>
      <c r="AD173" s="62">
        <v>0</v>
      </c>
      <c r="AE173" s="62">
        <v>13498218.310000001</v>
      </c>
      <c r="AF173" s="62">
        <v>0</v>
      </c>
      <c r="AG173" s="62">
        <v>0</v>
      </c>
      <c r="AH173" s="62">
        <v>13498218.310000001</v>
      </c>
      <c r="AI173" s="62">
        <v>-13498218.310000001</v>
      </c>
      <c r="AJ173" s="62">
        <v>158373581.69999999</v>
      </c>
      <c r="AK173" s="63">
        <v>7.8536550552299064E-2</v>
      </c>
      <c r="AL173" s="64">
        <v>0</v>
      </c>
      <c r="AM173" s="65">
        <v>0</v>
      </c>
      <c r="AN173" s="55"/>
    </row>
    <row r="174" spans="1:40" ht="25.5" x14ac:dyDescent="0.25">
      <c r="A174" s="60" t="s">
        <v>105</v>
      </c>
      <c r="B174" s="61" t="s">
        <v>106</v>
      </c>
      <c r="C174" s="61" t="s">
        <v>231</v>
      </c>
      <c r="D174" s="61" t="s">
        <v>227</v>
      </c>
      <c r="E174" s="61" t="s">
        <v>4</v>
      </c>
      <c r="F174" s="61" t="s">
        <v>4</v>
      </c>
      <c r="G174" s="61"/>
      <c r="H174" s="61"/>
      <c r="I174" s="61"/>
      <c r="J174" s="61"/>
      <c r="K174" s="61"/>
      <c r="L174" s="62">
        <v>0</v>
      </c>
      <c r="M174" s="62">
        <v>171871800.00999999</v>
      </c>
      <c r="N174" s="62">
        <v>0</v>
      </c>
      <c r="O174" s="62">
        <v>0</v>
      </c>
      <c r="P174" s="62">
        <v>0</v>
      </c>
      <c r="Q174" s="62">
        <v>0</v>
      </c>
      <c r="R174" s="62">
        <v>0</v>
      </c>
      <c r="S174" s="62">
        <v>0</v>
      </c>
      <c r="T174" s="62">
        <v>0</v>
      </c>
      <c r="U174" s="62">
        <v>0</v>
      </c>
      <c r="V174" s="62">
        <v>0</v>
      </c>
      <c r="W174" s="62">
        <v>0</v>
      </c>
      <c r="X174" s="62">
        <v>0</v>
      </c>
      <c r="Y174" s="62">
        <v>0</v>
      </c>
      <c r="Z174" s="62">
        <v>0</v>
      </c>
      <c r="AA174" s="62">
        <v>0</v>
      </c>
      <c r="AB174" s="62">
        <v>0</v>
      </c>
      <c r="AC174" s="62">
        <v>0</v>
      </c>
      <c r="AD174" s="62">
        <v>0</v>
      </c>
      <c r="AE174" s="62">
        <v>13498218.310000001</v>
      </c>
      <c r="AF174" s="62">
        <v>0</v>
      </c>
      <c r="AG174" s="62">
        <v>0</v>
      </c>
      <c r="AH174" s="62">
        <v>13498218.310000001</v>
      </c>
      <c r="AI174" s="62">
        <v>-13498218.310000001</v>
      </c>
      <c r="AJ174" s="62">
        <v>158373581.69999999</v>
      </c>
      <c r="AK174" s="63">
        <v>7.8536550552299064E-2</v>
      </c>
      <c r="AL174" s="64">
        <v>0</v>
      </c>
      <c r="AM174" s="65">
        <v>0</v>
      </c>
      <c r="AN174" s="55"/>
    </row>
    <row r="175" spans="1:40" ht="38.25" outlineLevel="1" x14ac:dyDescent="0.25">
      <c r="A175" s="60" t="s">
        <v>232</v>
      </c>
      <c r="B175" s="61" t="s">
        <v>106</v>
      </c>
      <c r="C175" s="61" t="s">
        <v>231</v>
      </c>
      <c r="D175" s="61" t="s">
        <v>227</v>
      </c>
      <c r="E175" s="61" t="s">
        <v>4</v>
      </c>
      <c r="F175" s="61" t="s">
        <v>4</v>
      </c>
      <c r="G175" s="61"/>
      <c r="H175" s="61"/>
      <c r="I175" s="61"/>
      <c r="J175" s="61"/>
      <c r="K175" s="61"/>
      <c r="L175" s="62">
        <v>0</v>
      </c>
      <c r="M175" s="62">
        <v>171871800.00999999</v>
      </c>
      <c r="N175" s="62">
        <v>0</v>
      </c>
      <c r="O175" s="62">
        <v>0</v>
      </c>
      <c r="P175" s="62">
        <v>0</v>
      </c>
      <c r="Q175" s="62">
        <v>0</v>
      </c>
      <c r="R175" s="62">
        <v>0</v>
      </c>
      <c r="S175" s="62">
        <v>0</v>
      </c>
      <c r="T175" s="62">
        <v>0</v>
      </c>
      <c r="U175" s="62">
        <v>0</v>
      </c>
      <c r="V175" s="62">
        <v>0</v>
      </c>
      <c r="W175" s="62">
        <v>0</v>
      </c>
      <c r="X175" s="62">
        <v>0</v>
      </c>
      <c r="Y175" s="62">
        <v>0</v>
      </c>
      <c r="Z175" s="62">
        <v>0</v>
      </c>
      <c r="AA175" s="62">
        <v>0</v>
      </c>
      <c r="AB175" s="62">
        <v>0</v>
      </c>
      <c r="AC175" s="62">
        <v>0</v>
      </c>
      <c r="AD175" s="62">
        <v>0</v>
      </c>
      <c r="AE175" s="62">
        <v>13498218.310000001</v>
      </c>
      <c r="AF175" s="62">
        <v>0</v>
      </c>
      <c r="AG175" s="62">
        <v>0</v>
      </c>
      <c r="AH175" s="62">
        <v>13498218.310000001</v>
      </c>
      <c r="AI175" s="62">
        <v>-13498218.310000001</v>
      </c>
      <c r="AJ175" s="62">
        <v>158373581.69999999</v>
      </c>
      <c r="AK175" s="63">
        <v>7.8536550552299064E-2</v>
      </c>
      <c r="AL175" s="64">
        <v>0</v>
      </c>
      <c r="AM175" s="65">
        <v>0</v>
      </c>
      <c r="AN175" s="55"/>
    </row>
    <row r="176" spans="1:40" ht="38.25" outlineLevel="2" x14ac:dyDescent="0.25">
      <c r="A176" s="60" t="s">
        <v>233</v>
      </c>
      <c r="B176" s="61" t="s">
        <v>106</v>
      </c>
      <c r="C176" s="61" t="s">
        <v>231</v>
      </c>
      <c r="D176" s="61" t="s">
        <v>234</v>
      </c>
      <c r="E176" s="61" t="s">
        <v>4</v>
      </c>
      <c r="F176" s="61" t="s">
        <v>4</v>
      </c>
      <c r="G176" s="61"/>
      <c r="H176" s="61"/>
      <c r="I176" s="61"/>
      <c r="J176" s="61"/>
      <c r="K176" s="61"/>
      <c r="L176" s="62">
        <v>0</v>
      </c>
      <c r="M176" s="62">
        <v>35745000</v>
      </c>
      <c r="N176" s="62">
        <v>0</v>
      </c>
      <c r="O176" s="62">
        <v>0</v>
      </c>
      <c r="P176" s="62">
        <v>0</v>
      </c>
      <c r="Q176" s="62">
        <v>0</v>
      </c>
      <c r="R176" s="62">
        <v>0</v>
      </c>
      <c r="S176" s="62">
        <v>0</v>
      </c>
      <c r="T176" s="62">
        <v>0</v>
      </c>
      <c r="U176" s="62">
        <v>0</v>
      </c>
      <c r="V176" s="62">
        <v>0</v>
      </c>
      <c r="W176" s="62">
        <v>0</v>
      </c>
      <c r="X176" s="62">
        <v>0</v>
      </c>
      <c r="Y176" s="62">
        <v>0</v>
      </c>
      <c r="Z176" s="62">
        <v>0</v>
      </c>
      <c r="AA176" s="62">
        <v>0</v>
      </c>
      <c r="AB176" s="62">
        <v>0</v>
      </c>
      <c r="AC176" s="62">
        <v>0</v>
      </c>
      <c r="AD176" s="62">
        <v>0</v>
      </c>
      <c r="AE176" s="62">
        <v>10712170.93</v>
      </c>
      <c r="AF176" s="62">
        <v>0</v>
      </c>
      <c r="AG176" s="62">
        <v>0</v>
      </c>
      <c r="AH176" s="62">
        <v>10712170.93</v>
      </c>
      <c r="AI176" s="62">
        <v>-10712170.93</v>
      </c>
      <c r="AJ176" s="62">
        <v>25032829.07</v>
      </c>
      <c r="AK176" s="63">
        <v>0.29968305860959576</v>
      </c>
      <c r="AL176" s="64">
        <v>0</v>
      </c>
      <c r="AM176" s="65">
        <v>0</v>
      </c>
      <c r="AN176" s="55"/>
    </row>
    <row r="177" spans="1:40" ht="25.5" outlineLevel="3" x14ac:dyDescent="0.25">
      <c r="A177" s="60" t="s">
        <v>235</v>
      </c>
      <c r="B177" s="61" t="s">
        <v>106</v>
      </c>
      <c r="C177" s="61" t="s">
        <v>231</v>
      </c>
      <c r="D177" s="61" t="s">
        <v>236</v>
      </c>
      <c r="E177" s="61" t="s">
        <v>4</v>
      </c>
      <c r="F177" s="61" t="s">
        <v>4</v>
      </c>
      <c r="G177" s="61"/>
      <c r="H177" s="61"/>
      <c r="I177" s="61"/>
      <c r="J177" s="61"/>
      <c r="K177" s="61"/>
      <c r="L177" s="62">
        <v>0</v>
      </c>
      <c r="M177" s="62">
        <v>4000000</v>
      </c>
      <c r="N177" s="62">
        <v>0</v>
      </c>
      <c r="O177" s="62">
        <v>0</v>
      </c>
      <c r="P177" s="62">
        <v>0</v>
      </c>
      <c r="Q177" s="62">
        <v>0</v>
      </c>
      <c r="R177" s="62">
        <v>0</v>
      </c>
      <c r="S177" s="62">
        <v>0</v>
      </c>
      <c r="T177" s="62">
        <v>0</v>
      </c>
      <c r="U177" s="62">
        <v>0</v>
      </c>
      <c r="V177" s="62">
        <v>0</v>
      </c>
      <c r="W177" s="62">
        <v>0</v>
      </c>
      <c r="X177" s="62">
        <v>0</v>
      </c>
      <c r="Y177" s="62">
        <v>0</v>
      </c>
      <c r="Z177" s="62">
        <v>0</v>
      </c>
      <c r="AA177" s="62">
        <v>0</v>
      </c>
      <c r="AB177" s="62">
        <v>0</v>
      </c>
      <c r="AC177" s="62">
        <v>0</v>
      </c>
      <c r="AD177" s="62">
        <v>0</v>
      </c>
      <c r="AE177" s="62">
        <v>0</v>
      </c>
      <c r="AF177" s="62">
        <v>0</v>
      </c>
      <c r="AG177" s="62">
        <v>0</v>
      </c>
      <c r="AH177" s="62">
        <v>0</v>
      </c>
      <c r="AI177" s="62">
        <v>0</v>
      </c>
      <c r="AJ177" s="62">
        <v>4000000</v>
      </c>
      <c r="AK177" s="63">
        <v>0</v>
      </c>
      <c r="AL177" s="64">
        <v>0</v>
      </c>
      <c r="AM177" s="65">
        <v>0</v>
      </c>
      <c r="AN177" s="55"/>
    </row>
    <row r="178" spans="1:40" ht="89.25" outlineLevel="4" x14ac:dyDescent="0.25">
      <c r="A178" s="60" t="s">
        <v>237</v>
      </c>
      <c r="B178" s="61" t="s">
        <v>106</v>
      </c>
      <c r="C178" s="61" t="s">
        <v>231</v>
      </c>
      <c r="D178" s="61" t="s">
        <v>238</v>
      </c>
      <c r="E178" s="61" t="s">
        <v>4</v>
      </c>
      <c r="F178" s="61" t="s">
        <v>4</v>
      </c>
      <c r="G178" s="61"/>
      <c r="H178" s="61"/>
      <c r="I178" s="61"/>
      <c r="J178" s="61"/>
      <c r="K178" s="61"/>
      <c r="L178" s="62">
        <v>0</v>
      </c>
      <c r="M178" s="62">
        <v>32830242.949999999</v>
      </c>
      <c r="N178" s="62">
        <v>0</v>
      </c>
      <c r="O178" s="62">
        <v>0</v>
      </c>
      <c r="P178" s="62">
        <v>0</v>
      </c>
      <c r="Q178" s="62">
        <v>0</v>
      </c>
      <c r="R178" s="62">
        <v>0</v>
      </c>
      <c r="S178" s="62">
        <v>0</v>
      </c>
      <c r="T178" s="62">
        <v>0</v>
      </c>
      <c r="U178" s="62">
        <v>0</v>
      </c>
      <c r="V178" s="62">
        <v>0</v>
      </c>
      <c r="W178" s="62">
        <v>0</v>
      </c>
      <c r="X178" s="62">
        <v>0</v>
      </c>
      <c r="Y178" s="62">
        <v>0</v>
      </c>
      <c r="Z178" s="62">
        <v>0</v>
      </c>
      <c r="AA178" s="62">
        <v>0</v>
      </c>
      <c r="AB178" s="62">
        <v>0</v>
      </c>
      <c r="AC178" s="62">
        <v>0</v>
      </c>
      <c r="AD178" s="62">
        <v>0</v>
      </c>
      <c r="AE178" s="62">
        <v>993599.6</v>
      </c>
      <c r="AF178" s="62">
        <v>0</v>
      </c>
      <c r="AG178" s="62">
        <v>0</v>
      </c>
      <c r="AH178" s="62">
        <v>993599.6</v>
      </c>
      <c r="AI178" s="62">
        <v>-993599.6</v>
      </c>
      <c r="AJ178" s="62">
        <v>31836643.350000001</v>
      </c>
      <c r="AK178" s="63">
        <v>3.0264765372380528E-2</v>
      </c>
      <c r="AL178" s="64">
        <v>0</v>
      </c>
      <c r="AM178" s="65">
        <v>0</v>
      </c>
      <c r="AN178" s="55"/>
    </row>
    <row r="179" spans="1:40" ht="38.25" outlineLevel="5" x14ac:dyDescent="0.25">
      <c r="A179" s="60" t="s">
        <v>239</v>
      </c>
      <c r="B179" s="61" t="s">
        <v>106</v>
      </c>
      <c r="C179" s="61" t="s">
        <v>231</v>
      </c>
      <c r="D179" s="61" t="s">
        <v>240</v>
      </c>
      <c r="E179" s="61" t="s">
        <v>4</v>
      </c>
      <c r="F179" s="61" t="s">
        <v>4</v>
      </c>
      <c r="G179" s="61"/>
      <c r="H179" s="61"/>
      <c r="I179" s="61"/>
      <c r="J179" s="61"/>
      <c r="K179" s="61"/>
      <c r="L179" s="62">
        <v>0</v>
      </c>
      <c r="M179" s="62">
        <v>91486141.290000007</v>
      </c>
      <c r="N179" s="62">
        <v>0</v>
      </c>
      <c r="O179" s="62">
        <v>0</v>
      </c>
      <c r="P179" s="62">
        <v>0</v>
      </c>
      <c r="Q179" s="62">
        <v>0</v>
      </c>
      <c r="R179" s="62">
        <v>0</v>
      </c>
      <c r="S179" s="62">
        <v>0</v>
      </c>
      <c r="T179" s="62">
        <v>0</v>
      </c>
      <c r="U179" s="62">
        <v>0</v>
      </c>
      <c r="V179" s="62">
        <v>0</v>
      </c>
      <c r="W179" s="62">
        <v>0</v>
      </c>
      <c r="X179" s="62">
        <v>0</v>
      </c>
      <c r="Y179" s="62">
        <v>0</v>
      </c>
      <c r="Z179" s="62">
        <v>0</v>
      </c>
      <c r="AA179" s="62">
        <v>0</v>
      </c>
      <c r="AB179" s="62">
        <v>0</v>
      </c>
      <c r="AC179" s="62">
        <v>0</v>
      </c>
      <c r="AD179" s="62">
        <v>0</v>
      </c>
      <c r="AE179" s="62">
        <v>0</v>
      </c>
      <c r="AF179" s="62">
        <v>0</v>
      </c>
      <c r="AG179" s="62">
        <v>0</v>
      </c>
      <c r="AH179" s="62">
        <v>0</v>
      </c>
      <c r="AI179" s="62">
        <v>0</v>
      </c>
      <c r="AJ179" s="62">
        <v>91486141.290000007</v>
      </c>
      <c r="AK179" s="63">
        <v>0</v>
      </c>
      <c r="AL179" s="64">
        <v>0</v>
      </c>
      <c r="AM179" s="65">
        <v>0</v>
      </c>
      <c r="AN179" s="55"/>
    </row>
    <row r="180" spans="1:40" ht="63.75" outlineLevel="5" x14ac:dyDescent="0.25">
      <c r="A180" s="60" t="s">
        <v>241</v>
      </c>
      <c r="B180" s="61" t="s">
        <v>106</v>
      </c>
      <c r="C180" s="61" t="s">
        <v>231</v>
      </c>
      <c r="D180" s="61" t="s">
        <v>242</v>
      </c>
      <c r="E180" s="61" t="s">
        <v>4</v>
      </c>
      <c r="F180" s="61" t="s">
        <v>4</v>
      </c>
      <c r="G180" s="61"/>
      <c r="H180" s="61"/>
      <c r="I180" s="61"/>
      <c r="J180" s="61"/>
      <c r="K180" s="61"/>
      <c r="L180" s="62">
        <v>0</v>
      </c>
      <c r="M180" s="62">
        <v>2255415.77</v>
      </c>
      <c r="N180" s="62">
        <v>0</v>
      </c>
      <c r="O180" s="62">
        <v>0</v>
      </c>
      <c r="P180" s="62">
        <v>0</v>
      </c>
      <c r="Q180" s="62">
        <v>0</v>
      </c>
      <c r="R180" s="62">
        <v>0</v>
      </c>
      <c r="S180" s="62">
        <v>0</v>
      </c>
      <c r="T180" s="62">
        <v>0</v>
      </c>
      <c r="U180" s="62">
        <v>0</v>
      </c>
      <c r="V180" s="62">
        <v>0</v>
      </c>
      <c r="W180" s="62">
        <v>0</v>
      </c>
      <c r="X180" s="62">
        <v>0</v>
      </c>
      <c r="Y180" s="62">
        <v>0</v>
      </c>
      <c r="Z180" s="62">
        <v>0</v>
      </c>
      <c r="AA180" s="62">
        <v>0</v>
      </c>
      <c r="AB180" s="62">
        <v>0</v>
      </c>
      <c r="AC180" s="62">
        <v>0</v>
      </c>
      <c r="AD180" s="62">
        <v>0</v>
      </c>
      <c r="AE180" s="62">
        <v>0</v>
      </c>
      <c r="AF180" s="62">
        <v>0</v>
      </c>
      <c r="AG180" s="62">
        <v>0</v>
      </c>
      <c r="AH180" s="62">
        <v>0</v>
      </c>
      <c r="AI180" s="62">
        <v>0</v>
      </c>
      <c r="AJ180" s="62">
        <v>2255415.77</v>
      </c>
      <c r="AK180" s="63">
        <v>0</v>
      </c>
      <c r="AL180" s="64">
        <v>0</v>
      </c>
      <c r="AM180" s="65">
        <v>0</v>
      </c>
      <c r="AN180" s="55"/>
    </row>
    <row r="181" spans="1:40" ht="38.25" outlineLevel="5" x14ac:dyDescent="0.25">
      <c r="A181" s="60" t="s">
        <v>243</v>
      </c>
      <c r="B181" s="61" t="s">
        <v>106</v>
      </c>
      <c r="C181" s="61" t="s">
        <v>231</v>
      </c>
      <c r="D181" s="61" t="s">
        <v>244</v>
      </c>
      <c r="E181" s="61" t="s">
        <v>4</v>
      </c>
      <c r="F181" s="61" t="s">
        <v>4</v>
      </c>
      <c r="G181" s="61"/>
      <c r="H181" s="61"/>
      <c r="I181" s="61"/>
      <c r="J181" s="61"/>
      <c r="K181" s="61"/>
      <c r="L181" s="62">
        <v>0</v>
      </c>
      <c r="M181" s="62">
        <v>5555000</v>
      </c>
      <c r="N181" s="62">
        <v>0</v>
      </c>
      <c r="O181" s="62">
        <v>0</v>
      </c>
      <c r="P181" s="62">
        <v>0</v>
      </c>
      <c r="Q181" s="62">
        <v>0</v>
      </c>
      <c r="R181" s="62">
        <v>0</v>
      </c>
      <c r="S181" s="62">
        <v>0</v>
      </c>
      <c r="T181" s="62">
        <v>0</v>
      </c>
      <c r="U181" s="62">
        <v>0</v>
      </c>
      <c r="V181" s="62">
        <v>0</v>
      </c>
      <c r="W181" s="62">
        <v>0</v>
      </c>
      <c r="X181" s="62">
        <v>0</v>
      </c>
      <c r="Y181" s="62">
        <v>0</v>
      </c>
      <c r="Z181" s="62">
        <v>0</v>
      </c>
      <c r="AA181" s="62">
        <v>0</v>
      </c>
      <c r="AB181" s="62">
        <v>0</v>
      </c>
      <c r="AC181" s="62">
        <v>0</v>
      </c>
      <c r="AD181" s="62">
        <v>0</v>
      </c>
      <c r="AE181" s="62">
        <v>1792447.78</v>
      </c>
      <c r="AF181" s="62">
        <v>0</v>
      </c>
      <c r="AG181" s="62">
        <v>0</v>
      </c>
      <c r="AH181" s="62">
        <v>1792447.78</v>
      </c>
      <c r="AI181" s="62">
        <v>-1792447.78</v>
      </c>
      <c r="AJ181" s="62">
        <v>3762552.22</v>
      </c>
      <c r="AK181" s="63">
        <v>0.32267286768676867</v>
      </c>
      <c r="AL181" s="64">
        <v>0</v>
      </c>
      <c r="AM181" s="65">
        <v>0</v>
      </c>
      <c r="AN181" s="55"/>
    </row>
    <row r="182" spans="1:40" ht="38.25" outlineLevel="5" x14ac:dyDescent="0.25">
      <c r="A182" s="69" t="s">
        <v>245</v>
      </c>
      <c r="B182" s="70" t="s">
        <v>4</v>
      </c>
      <c r="C182" s="70" t="s">
        <v>5</v>
      </c>
      <c r="D182" s="70" t="s">
        <v>246</v>
      </c>
      <c r="E182" s="61" t="s">
        <v>4</v>
      </c>
      <c r="F182" s="61" t="s">
        <v>4</v>
      </c>
      <c r="G182" s="61"/>
      <c r="H182" s="61"/>
      <c r="I182" s="61"/>
      <c r="J182" s="61"/>
      <c r="K182" s="61"/>
      <c r="L182" s="62">
        <v>0</v>
      </c>
      <c r="M182" s="71">
        <v>4339010.7699999996</v>
      </c>
      <c r="N182" s="62">
        <v>0</v>
      </c>
      <c r="O182" s="62">
        <v>0</v>
      </c>
      <c r="P182" s="62">
        <v>0</v>
      </c>
      <c r="Q182" s="62">
        <v>0</v>
      </c>
      <c r="R182" s="62">
        <v>0</v>
      </c>
      <c r="S182" s="62">
        <v>0</v>
      </c>
      <c r="T182" s="62">
        <v>0</v>
      </c>
      <c r="U182" s="62">
        <v>0</v>
      </c>
      <c r="V182" s="62">
        <v>0</v>
      </c>
      <c r="W182" s="62">
        <v>0</v>
      </c>
      <c r="X182" s="62">
        <v>0</v>
      </c>
      <c r="Y182" s="62">
        <v>0</v>
      </c>
      <c r="Z182" s="62">
        <v>0</v>
      </c>
      <c r="AA182" s="62">
        <v>0</v>
      </c>
      <c r="AB182" s="62">
        <v>0</v>
      </c>
      <c r="AC182" s="62">
        <v>0</v>
      </c>
      <c r="AD182" s="62">
        <v>0</v>
      </c>
      <c r="AE182" s="71">
        <v>1238772</v>
      </c>
      <c r="AF182" s="62">
        <v>0</v>
      </c>
      <c r="AG182" s="62">
        <v>0</v>
      </c>
      <c r="AH182" s="62">
        <v>1238772</v>
      </c>
      <c r="AI182" s="62">
        <v>-1238772</v>
      </c>
      <c r="AJ182" s="71">
        <v>3100238.77</v>
      </c>
      <c r="AK182" s="72">
        <v>0.28549641051017716</v>
      </c>
      <c r="AL182" s="64">
        <v>0</v>
      </c>
      <c r="AM182" s="65">
        <v>0</v>
      </c>
      <c r="AN182" s="55"/>
    </row>
    <row r="183" spans="1:40" outlineLevel="5" x14ac:dyDescent="0.25">
      <c r="A183" s="60" t="s">
        <v>188</v>
      </c>
      <c r="B183" s="61" t="s">
        <v>4</v>
      </c>
      <c r="C183" s="61" t="s">
        <v>189</v>
      </c>
      <c r="D183" s="61" t="s">
        <v>246</v>
      </c>
      <c r="E183" s="61" t="s">
        <v>4</v>
      </c>
      <c r="F183" s="61" t="s">
        <v>4</v>
      </c>
      <c r="G183" s="61"/>
      <c r="H183" s="61"/>
      <c r="I183" s="61"/>
      <c r="J183" s="61"/>
      <c r="K183" s="61"/>
      <c r="L183" s="62">
        <v>0</v>
      </c>
      <c r="M183" s="62">
        <v>4339010.7699999996</v>
      </c>
      <c r="N183" s="62">
        <v>0</v>
      </c>
      <c r="O183" s="62">
        <v>0</v>
      </c>
      <c r="P183" s="62">
        <v>0</v>
      </c>
      <c r="Q183" s="62">
        <v>0</v>
      </c>
      <c r="R183" s="62">
        <v>0</v>
      </c>
      <c r="S183" s="62">
        <v>0</v>
      </c>
      <c r="T183" s="62">
        <v>0</v>
      </c>
      <c r="U183" s="62">
        <v>0</v>
      </c>
      <c r="V183" s="62">
        <v>0</v>
      </c>
      <c r="W183" s="62">
        <v>0</v>
      </c>
      <c r="X183" s="62">
        <v>0</v>
      </c>
      <c r="Y183" s="62">
        <v>0</v>
      </c>
      <c r="Z183" s="62">
        <v>0</v>
      </c>
      <c r="AA183" s="62">
        <v>0</v>
      </c>
      <c r="AB183" s="62">
        <v>0</v>
      </c>
      <c r="AC183" s="62">
        <v>0</v>
      </c>
      <c r="AD183" s="62">
        <v>0</v>
      </c>
      <c r="AE183" s="62">
        <v>1238772</v>
      </c>
      <c r="AF183" s="62">
        <v>0</v>
      </c>
      <c r="AG183" s="62">
        <v>0</v>
      </c>
      <c r="AH183" s="62">
        <v>1238772</v>
      </c>
      <c r="AI183" s="62">
        <v>-1238772</v>
      </c>
      <c r="AJ183" s="62">
        <v>3100238.77</v>
      </c>
      <c r="AK183" s="63">
        <v>0.28549641051017716</v>
      </c>
      <c r="AL183" s="64">
        <v>0</v>
      </c>
      <c r="AM183" s="65">
        <v>0</v>
      </c>
      <c r="AN183" s="55"/>
    </row>
    <row r="184" spans="1:40" outlineLevel="5" x14ac:dyDescent="0.25">
      <c r="A184" s="60" t="s">
        <v>247</v>
      </c>
      <c r="B184" s="61" t="s">
        <v>4</v>
      </c>
      <c r="C184" s="61" t="s">
        <v>248</v>
      </c>
      <c r="D184" s="61" t="s">
        <v>246</v>
      </c>
      <c r="E184" s="61" t="s">
        <v>4</v>
      </c>
      <c r="F184" s="61" t="s">
        <v>4</v>
      </c>
      <c r="G184" s="61"/>
      <c r="H184" s="61"/>
      <c r="I184" s="61"/>
      <c r="J184" s="61"/>
      <c r="K184" s="61"/>
      <c r="L184" s="62">
        <v>0</v>
      </c>
      <c r="M184" s="62">
        <v>4339010.7699999996</v>
      </c>
      <c r="N184" s="62">
        <v>0</v>
      </c>
      <c r="O184" s="62">
        <v>0</v>
      </c>
      <c r="P184" s="62">
        <v>0</v>
      </c>
      <c r="Q184" s="62">
        <v>0</v>
      </c>
      <c r="R184" s="62">
        <v>0</v>
      </c>
      <c r="S184" s="62">
        <v>0</v>
      </c>
      <c r="T184" s="62">
        <v>0</v>
      </c>
      <c r="U184" s="62">
        <v>0</v>
      </c>
      <c r="V184" s="62">
        <v>0</v>
      </c>
      <c r="W184" s="62">
        <v>0</v>
      </c>
      <c r="X184" s="62">
        <v>0</v>
      </c>
      <c r="Y184" s="62">
        <v>0</v>
      </c>
      <c r="Z184" s="62">
        <v>0</v>
      </c>
      <c r="AA184" s="62">
        <v>0</v>
      </c>
      <c r="AB184" s="62">
        <v>0</v>
      </c>
      <c r="AC184" s="62">
        <v>0</v>
      </c>
      <c r="AD184" s="62">
        <v>0</v>
      </c>
      <c r="AE184" s="62">
        <v>1238772</v>
      </c>
      <c r="AF184" s="62">
        <v>0</v>
      </c>
      <c r="AG184" s="62">
        <v>0</v>
      </c>
      <c r="AH184" s="62">
        <v>1238772</v>
      </c>
      <c r="AI184" s="62">
        <v>-1238772</v>
      </c>
      <c r="AJ184" s="62">
        <v>3100238.77</v>
      </c>
      <c r="AK184" s="63">
        <v>0.28549641051017716</v>
      </c>
      <c r="AL184" s="64">
        <v>0</v>
      </c>
      <c r="AM184" s="65">
        <v>0</v>
      </c>
      <c r="AN184" s="55"/>
    </row>
    <row r="185" spans="1:40" ht="25.5" x14ac:dyDescent="0.25">
      <c r="A185" s="60" t="s">
        <v>105</v>
      </c>
      <c r="B185" s="61" t="s">
        <v>106</v>
      </c>
      <c r="C185" s="61" t="s">
        <v>248</v>
      </c>
      <c r="D185" s="61" t="s">
        <v>246</v>
      </c>
      <c r="E185" s="61" t="s">
        <v>4</v>
      </c>
      <c r="F185" s="61" t="s">
        <v>4</v>
      </c>
      <c r="G185" s="61"/>
      <c r="H185" s="61"/>
      <c r="I185" s="61"/>
      <c r="J185" s="61"/>
      <c r="K185" s="61"/>
      <c r="L185" s="62">
        <v>0</v>
      </c>
      <c r="M185" s="62">
        <v>4339010.7699999996</v>
      </c>
      <c r="N185" s="62">
        <v>0</v>
      </c>
      <c r="O185" s="62">
        <v>0</v>
      </c>
      <c r="P185" s="62">
        <v>0</v>
      </c>
      <c r="Q185" s="62">
        <v>0</v>
      </c>
      <c r="R185" s="62">
        <v>0</v>
      </c>
      <c r="S185" s="62">
        <v>0</v>
      </c>
      <c r="T185" s="62">
        <v>0</v>
      </c>
      <c r="U185" s="62">
        <v>0</v>
      </c>
      <c r="V185" s="62">
        <v>0</v>
      </c>
      <c r="W185" s="62">
        <v>0</v>
      </c>
      <c r="X185" s="62">
        <v>0</v>
      </c>
      <c r="Y185" s="62">
        <v>0</v>
      </c>
      <c r="Z185" s="62">
        <v>0</v>
      </c>
      <c r="AA185" s="62">
        <v>0</v>
      </c>
      <c r="AB185" s="62">
        <v>0</v>
      </c>
      <c r="AC185" s="62">
        <v>0</v>
      </c>
      <c r="AD185" s="62">
        <v>0</v>
      </c>
      <c r="AE185" s="62">
        <v>1238772</v>
      </c>
      <c r="AF185" s="62">
        <v>0</v>
      </c>
      <c r="AG185" s="62">
        <v>0</v>
      </c>
      <c r="AH185" s="62">
        <v>1238772</v>
      </c>
      <c r="AI185" s="62">
        <v>-1238772</v>
      </c>
      <c r="AJ185" s="62">
        <v>3100238.77</v>
      </c>
      <c r="AK185" s="63">
        <v>0.28549641051017716</v>
      </c>
      <c r="AL185" s="64">
        <v>0</v>
      </c>
      <c r="AM185" s="65">
        <v>0</v>
      </c>
      <c r="AN185" s="55"/>
    </row>
    <row r="186" spans="1:40" ht="38.25" outlineLevel="1" x14ac:dyDescent="0.25">
      <c r="A186" s="60" t="s">
        <v>249</v>
      </c>
      <c r="B186" s="61" t="s">
        <v>106</v>
      </c>
      <c r="C186" s="61" t="s">
        <v>248</v>
      </c>
      <c r="D186" s="61" t="s">
        <v>246</v>
      </c>
      <c r="E186" s="61" t="s">
        <v>4</v>
      </c>
      <c r="F186" s="61" t="s">
        <v>4</v>
      </c>
      <c r="G186" s="61"/>
      <c r="H186" s="61"/>
      <c r="I186" s="61"/>
      <c r="J186" s="61"/>
      <c r="K186" s="61"/>
      <c r="L186" s="62">
        <v>0</v>
      </c>
      <c r="M186" s="62">
        <v>4339010.7699999996</v>
      </c>
      <c r="N186" s="62">
        <v>0</v>
      </c>
      <c r="O186" s="62">
        <v>0</v>
      </c>
      <c r="P186" s="62">
        <v>0</v>
      </c>
      <c r="Q186" s="62">
        <v>0</v>
      </c>
      <c r="R186" s="62">
        <v>0</v>
      </c>
      <c r="S186" s="62">
        <v>0</v>
      </c>
      <c r="T186" s="62">
        <v>0</v>
      </c>
      <c r="U186" s="62">
        <v>0</v>
      </c>
      <c r="V186" s="62">
        <v>0</v>
      </c>
      <c r="W186" s="62">
        <v>0</v>
      </c>
      <c r="X186" s="62">
        <v>0</v>
      </c>
      <c r="Y186" s="62">
        <v>0</v>
      </c>
      <c r="Z186" s="62">
        <v>0</v>
      </c>
      <c r="AA186" s="62">
        <v>0</v>
      </c>
      <c r="AB186" s="62">
        <v>0</v>
      </c>
      <c r="AC186" s="62">
        <v>0</v>
      </c>
      <c r="AD186" s="62">
        <v>0</v>
      </c>
      <c r="AE186" s="62">
        <v>1238772</v>
      </c>
      <c r="AF186" s="62">
        <v>0</v>
      </c>
      <c r="AG186" s="62">
        <v>0</v>
      </c>
      <c r="AH186" s="62">
        <v>1238772</v>
      </c>
      <c r="AI186" s="62">
        <v>-1238772</v>
      </c>
      <c r="AJ186" s="62">
        <v>3100238.77</v>
      </c>
      <c r="AK186" s="63">
        <v>0.28549641051017716</v>
      </c>
      <c r="AL186" s="64">
        <v>0</v>
      </c>
      <c r="AM186" s="65">
        <v>0</v>
      </c>
      <c r="AN186" s="55"/>
    </row>
    <row r="187" spans="1:40" ht="63.75" outlineLevel="2" x14ac:dyDescent="0.25">
      <c r="A187" s="60" t="s">
        <v>250</v>
      </c>
      <c r="B187" s="61" t="s">
        <v>106</v>
      </c>
      <c r="C187" s="61" t="s">
        <v>248</v>
      </c>
      <c r="D187" s="61" t="s">
        <v>251</v>
      </c>
      <c r="E187" s="61" t="s">
        <v>4</v>
      </c>
      <c r="F187" s="61" t="s">
        <v>4</v>
      </c>
      <c r="G187" s="61"/>
      <c r="H187" s="61"/>
      <c r="I187" s="61"/>
      <c r="J187" s="61"/>
      <c r="K187" s="61"/>
      <c r="L187" s="62">
        <v>0</v>
      </c>
      <c r="M187" s="62">
        <v>4339010.7699999996</v>
      </c>
      <c r="N187" s="62">
        <v>0</v>
      </c>
      <c r="O187" s="62">
        <v>0</v>
      </c>
      <c r="P187" s="62">
        <v>0</v>
      </c>
      <c r="Q187" s="62">
        <v>0</v>
      </c>
      <c r="R187" s="62">
        <v>0</v>
      </c>
      <c r="S187" s="62">
        <v>0</v>
      </c>
      <c r="T187" s="62">
        <v>0</v>
      </c>
      <c r="U187" s="62">
        <v>0</v>
      </c>
      <c r="V187" s="62">
        <v>0</v>
      </c>
      <c r="W187" s="62">
        <v>0</v>
      </c>
      <c r="X187" s="62">
        <v>0</v>
      </c>
      <c r="Y187" s="62">
        <v>0</v>
      </c>
      <c r="Z187" s="62">
        <v>0</v>
      </c>
      <c r="AA187" s="62">
        <v>0</v>
      </c>
      <c r="AB187" s="62">
        <v>0</v>
      </c>
      <c r="AC187" s="62">
        <v>0</v>
      </c>
      <c r="AD187" s="62">
        <v>0</v>
      </c>
      <c r="AE187" s="62">
        <v>1238772</v>
      </c>
      <c r="AF187" s="62">
        <v>0</v>
      </c>
      <c r="AG187" s="62">
        <v>0</v>
      </c>
      <c r="AH187" s="62">
        <v>1238772</v>
      </c>
      <c r="AI187" s="62">
        <v>-1238772</v>
      </c>
      <c r="AJ187" s="62">
        <v>3100238.77</v>
      </c>
      <c r="AK187" s="63">
        <v>0.28549641051017716</v>
      </c>
      <c r="AL187" s="64">
        <v>0</v>
      </c>
      <c r="AM187" s="65">
        <v>0</v>
      </c>
      <c r="AN187" s="55"/>
    </row>
    <row r="188" spans="1:40" ht="38.25" outlineLevel="3" x14ac:dyDescent="0.25">
      <c r="A188" s="69" t="s">
        <v>252</v>
      </c>
      <c r="B188" s="70" t="s">
        <v>4</v>
      </c>
      <c r="C188" s="70" t="s">
        <v>5</v>
      </c>
      <c r="D188" s="70" t="s">
        <v>253</v>
      </c>
      <c r="E188" s="61" t="s">
        <v>4</v>
      </c>
      <c r="F188" s="61" t="s">
        <v>4</v>
      </c>
      <c r="G188" s="61"/>
      <c r="H188" s="61"/>
      <c r="I188" s="61"/>
      <c r="J188" s="61"/>
      <c r="K188" s="61"/>
      <c r="L188" s="62">
        <v>0</v>
      </c>
      <c r="M188" s="71">
        <v>830000</v>
      </c>
      <c r="N188" s="62">
        <v>0</v>
      </c>
      <c r="O188" s="62">
        <v>0</v>
      </c>
      <c r="P188" s="62">
        <v>0</v>
      </c>
      <c r="Q188" s="62">
        <v>0</v>
      </c>
      <c r="R188" s="62">
        <v>0</v>
      </c>
      <c r="S188" s="62">
        <v>0</v>
      </c>
      <c r="T188" s="62">
        <v>0</v>
      </c>
      <c r="U188" s="62">
        <v>0</v>
      </c>
      <c r="V188" s="62">
        <v>0</v>
      </c>
      <c r="W188" s="62">
        <v>0</v>
      </c>
      <c r="X188" s="62">
        <v>0</v>
      </c>
      <c r="Y188" s="62">
        <v>0</v>
      </c>
      <c r="Z188" s="62">
        <v>0</v>
      </c>
      <c r="AA188" s="62">
        <v>0</v>
      </c>
      <c r="AB188" s="62">
        <v>0</v>
      </c>
      <c r="AC188" s="62">
        <v>0</v>
      </c>
      <c r="AD188" s="62">
        <v>0</v>
      </c>
      <c r="AE188" s="71">
        <v>0</v>
      </c>
      <c r="AF188" s="62">
        <v>0</v>
      </c>
      <c r="AG188" s="62">
        <v>0</v>
      </c>
      <c r="AH188" s="62">
        <v>0</v>
      </c>
      <c r="AI188" s="62">
        <v>0</v>
      </c>
      <c r="AJ188" s="71">
        <v>830000</v>
      </c>
      <c r="AK188" s="72">
        <v>0</v>
      </c>
      <c r="AL188" s="64">
        <v>0</v>
      </c>
      <c r="AM188" s="65">
        <v>0</v>
      </c>
      <c r="AN188" s="55"/>
    </row>
    <row r="189" spans="1:40" outlineLevel="4" x14ac:dyDescent="0.25">
      <c r="A189" s="60" t="s">
        <v>188</v>
      </c>
      <c r="B189" s="61" t="s">
        <v>4</v>
      </c>
      <c r="C189" s="61" t="s">
        <v>189</v>
      </c>
      <c r="D189" s="61" t="s">
        <v>253</v>
      </c>
      <c r="E189" s="61" t="s">
        <v>4</v>
      </c>
      <c r="F189" s="61" t="s">
        <v>4</v>
      </c>
      <c r="G189" s="61"/>
      <c r="H189" s="61"/>
      <c r="I189" s="61"/>
      <c r="J189" s="61"/>
      <c r="K189" s="61"/>
      <c r="L189" s="62">
        <v>0</v>
      </c>
      <c r="M189" s="62">
        <v>830000</v>
      </c>
      <c r="N189" s="62">
        <v>0</v>
      </c>
      <c r="O189" s="62">
        <v>0</v>
      </c>
      <c r="P189" s="62">
        <v>0</v>
      </c>
      <c r="Q189" s="62">
        <v>0</v>
      </c>
      <c r="R189" s="62">
        <v>0</v>
      </c>
      <c r="S189" s="62">
        <v>0</v>
      </c>
      <c r="T189" s="62">
        <v>0</v>
      </c>
      <c r="U189" s="62">
        <v>0</v>
      </c>
      <c r="V189" s="62">
        <v>0</v>
      </c>
      <c r="W189" s="62">
        <v>0</v>
      </c>
      <c r="X189" s="62">
        <v>0</v>
      </c>
      <c r="Y189" s="62">
        <v>0</v>
      </c>
      <c r="Z189" s="62">
        <v>0</v>
      </c>
      <c r="AA189" s="62">
        <v>0</v>
      </c>
      <c r="AB189" s="62">
        <v>0</v>
      </c>
      <c r="AC189" s="62">
        <v>0</v>
      </c>
      <c r="AD189" s="62">
        <v>0</v>
      </c>
      <c r="AE189" s="62">
        <v>0</v>
      </c>
      <c r="AF189" s="62">
        <v>0</v>
      </c>
      <c r="AG189" s="62">
        <v>0</v>
      </c>
      <c r="AH189" s="62">
        <v>0</v>
      </c>
      <c r="AI189" s="62">
        <v>0</v>
      </c>
      <c r="AJ189" s="62">
        <v>830000</v>
      </c>
      <c r="AK189" s="63">
        <v>0</v>
      </c>
      <c r="AL189" s="64">
        <v>0</v>
      </c>
      <c r="AM189" s="65">
        <v>0</v>
      </c>
      <c r="AN189" s="55"/>
    </row>
    <row r="190" spans="1:40" outlineLevel="5" x14ac:dyDescent="0.25">
      <c r="A190" s="60" t="s">
        <v>247</v>
      </c>
      <c r="B190" s="61" t="s">
        <v>4</v>
      </c>
      <c r="C190" s="61" t="s">
        <v>248</v>
      </c>
      <c r="D190" s="61" t="s">
        <v>253</v>
      </c>
      <c r="E190" s="61" t="s">
        <v>4</v>
      </c>
      <c r="F190" s="61" t="s">
        <v>4</v>
      </c>
      <c r="G190" s="61"/>
      <c r="H190" s="61"/>
      <c r="I190" s="61"/>
      <c r="J190" s="61"/>
      <c r="K190" s="61"/>
      <c r="L190" s="62">
        <v>0</v>
      </c>
      <c r="M190" s="62">
        <v>830000</v>
      </c>
      <c r="N190" s="62">
        <v>0</v>
      </c>
      <c r="O190" s="62">
        <v>0</v>
      </c>
      <c r="P190" s="62">
        <v>0</v>
      </c>
      <c r="Q190" s="62">
        <v>0</v>
      </c>
      <c r="R190" s="62">
        <v>0</v>
      </c>
      <c r="S190" s="62">
        <v>0</v>
      </c>
      <c r="T190" s="62">
        <v>0</v>
      </c>
      <c r="U190" s="62">
        <v>0</v>
      </c>
      <c r="V190" s="62">
        <v>0</v>
      </c>
      <c r="W190" s="62">
        <v>0</v>
      </c>
      <c r="X190" s="62">
        <v>0</v>
      </c>
      <c r="Y190" s="62">
        <v>0</v>
      </c>
      <c r="Z190" s="62">
        <v>0</v>
      </c>
      <c r="AA190" s="62">
        <v>0</v>
      </c>
      <c r="AB190" s="62">
        <v>0</v>
      </c>
      <c r="AC190" s="62">
        <v>0</v>
      </c>
      <c r="AD190" s="62">
        <v>0</v>
      </c>
      <c r="AE190" s="62">
        <v>0</v>
      </c>
      <c r="AF190" s="62">
        <v>0</v>
      </c>
      <c r="AG190" s="62">
        <v>0</v>
      </c>
      <c r="AH190" s="62">
        <v>0</v>
      </c>
      <c r="AI190" s="62">
        <v>0</v>
      </c>
      <c r="AJ190" s="62">
        <v>830000</v>
      </c>
      <c r="AK190" s="63">
        <v>0</v>
      </c>
      <c r="AL190" s="64">
        <v>0</v>
      </c>
      <c r="AM190" s="65">
        <v>0</v>
      </c>
      <c r="AN190" s="55"/>
    </row>
    <row r="191" spans="1:40" ht="25.5" x14ac:dyDescent="0.25">
      <c r="A191" s="60" t="s">
        <v>105</v>
      </c>
      <c r="B191" s="61" t="s">
        <v>106</v>
      </c>
      <c r="C191" s="61" t="s">
        <v>248</v>
      </c>
      <c r="D191" s="61" t="s">
        <v>253</v>
      </c>
      <c r="E191" s="61" t="s">
        <v>4</v>
      </c>
      <c r="F191" s="61" t="s">
        <v>4</v>
      </c>
      <c r="G191" s="61"/>
      <c r="H191" s="61"/>
      <c r="I191" s="61"/>
      <c r="J191" s="61"/>
      <c r="K191" s="61"/>
      <c r="L191" s="62">
        <v>0</v>
      </c>
      <c r="M191" s="62">
        <v>830000</v>
      </c>
      <c r="N191" s="62">
        <v>0</v>
      </c>
      <c r="O191" s="62">
        <v>0</v>
      </c>
      <c r="P191" s="62">
        <v>0</v>
      </c>
      <c r="Q191" s="62">
        <v>0</v>
      </c>
      <c r="R191" s="62">
        <v>0</v>
      </c>
      <c r="S191" s="62">
        <v>0</v>
      </c>
      <c r="T191" s="62">
        <v>0</v>
      </c>
      <c r="U191" s="62">
        <v>0</v>
      </c>
      <c r="V191" s="62">
        <v>0</v>
      </c>
      <c r="W191" s="62">
        <v>0</v>
      </c>
      <c r="X191" s="62">
        <v>0</v>
      </c>
      <c r="Y191" s="62">
        <v>0</v>
      </c>
      <c r="Z191" s="62">
        <v>0</v>
      </c>
      <c r="AA191" s="62">
        <v>0</v>
      </c>
      <c r="AB191" s="62">
        <v>0</v>
      </c>
      <c r="AC191" s="62">
        <v>0</v>
      </c>
      <c r="AD191" s="62">
        <v>0</v>
      </c>
      <c r="AE191" s="62">
        <v>0</v>
      </c>
      <c r="AF191" s="62">
        <v>0</v>
      </c>
      <c r="AG191" s="62">
        <v>0</v>
      </c>
      <c r="AH191" s="62">
        <v>0</v>
      </c>
      <c r="AI191" s="62">
        <v>0</v>
      </c>
      <c r="AJ191" s="62">
        <v>830000</v>
      </c>
      <c r="AK191" s="63">
        <v>0</v>
      </c>
      <c r="AL191" s="64">
        <v>0</v>
      </c>
      <c r="AM191" s="65">
        <v>0</v>
      </c>
      <c r="AN191" s="55"/>
    </row>
    <row r="192" spans="1:40" ht="38.25" outlineLevel="1" x14ac:dyDescent="0.25">
      <c r="A192" s="60" t="s">
        <v>254</v>
      </c>
      <c r="B192" s="61" t="s">
        <v>106</v>
      </c>
      <c r="C192" s="61" t="s">
        <v>248</v>
      </c>
      <c r="D192" s="61" t="s">
        <v>253</v>
      </c>
      <c r="E192" s="61" t="s">
        <v>4</v>
      </c>
      <c r="F192" s="61" t="s">
        <v>4</v>
      </c>
      <c r="G192" s="61"/>
      <c r="H192" s="61"/>
      <c r="I192" s="61"/>
      <c r="J192" s="61"/>
      <c r="K192" s="61"/>
      <c r="L192" s="62">
        <v>0</v>
      </c>
      <c r="M192" s="62">
        <v>830000</v>
      </c>
      <c r="N192" s="62">
        <v>0</v>
      </c>
      <c r="O192" s="62">
        <v>0</v>
      </c>
      <c r="P192" s="62">
        <v>0</v>
      </c>
      <c r="Q192" s="62">
        <v>0</v>
      </c>
      <c r="R192" s="62">
        <v>0</v>
      </c>
      <c r="S192" s="62">
        <v>0</v>
      </c>
      <c r="T192" s="62">
        <v>0</v>
      </c>
      <c r="U192" s="62">
        <v>0</v>
      </c>
      <c r="V192" s="62">
        <v>0</v>
      </c>
      <c r="W192" s="62">
        <v>0</v>
      </c>
      <c r="X192" s="62">
        <v>0</v>
      </c>
      <c r="Y192" s="62">
        <v>0</v>
      </c>
      <c r="Z192" s="62">
        <v>0</v>
      </c>
      <c r="AA192" s="62">
        <v>0</v>
      </c>
      <c r="AB192" s="62">
        <v>0</v>
      </c>
      <c r="AC192" s="62">
        <v>0</v>
      </c>
      <c r="AD192" s="62">
        <v>0</v>
      </c>
      <c r="AE192" s="62">
        <v>0</v>
      </c>
      <c r="AF192" s="62">
        <v>0</v>
      </c>
      <c r="AG192" s="62">
        <v>0</v>
      </c>
      <c r="AH192" s="62">
        <v>0</v>
      </c>
      <c r="AI192" s="62">
        <v>0</v>
      </c>
      <c r="AJ192" s="62">
        <v>830000</v>
      </c>
      <c r="AK192" s="63">
        <v>0</v>
      </c>
      <c r="AL192" s="64">
        <v>0</v>
      </c>
      <c r="AM192" s="65">
        <v>0</v>
      </c>
      <c r="AN192" s="55"/>
    </row>
    <row r="193" spans="1:40" ht="38.25" outlineLevel="2" x14ac:dyDescent="0.25">
      <c r="A193" s="60" t="s">
        <v>255</v>
      </c>
      <c r="B193" s="61" t="s">
        <v>106</v>
      </c>
      <c r="C193" s="61" t="s">
        <v>248</v>
      </c>
      <c r="D193" s="61" t="s">
        <v>256</v>
      </c>
      <c r="E193" s="61" t="s">
        <v>4</v>
      </c>
      <c r="F193" s="61" t="s">
        <v>4</v>
      </c>
      <c r="G193" s="61"/>
      <c r="H193" s="61"/>
      <c r="I193" s="61"/>
      <c r="J193" s="61"/>
      <c r="K193" s="61"/>
      <c r="L193" s="62">
        <v>0</v>
      </c>
      <c r="M193" s="62">
        <v>830000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  <c r="S193" s="62">
        <v>0</v>
      </c>
      <c r="T193" s="62">
        <v>0</v>
      </c>
      <c r="U193" s="62">
        <v>0</v>
      </c>
      <c r="V193" s="62">
        <v>0</v>
      </c>
      <c r="W193" s="62">
        <v>0</v>
      </c>
      <c r="X193" s="62">
        <v>0</v>
      </c>
      <c r="Y193" s="62">
        <v>0</v>
      </c>
      <c r="Z193" s="62">
        <v>0</v>
      </c>
      <c r="AA193" s="62">
        <v>0</v>
      </c>
      <c r="AB193" s="62">
        <v>0</v>
      </c>
      <c r="AC193" s="62">
        <v>0</v>
      </c>
      <c r="AD193" s="62">
        <v>0</v>
      </c>
      <c r="AE193" s="62">
        <v>0</v>
      </c>
      <c r="AF193" s="62">
        <v>0</v>
      </c>
      <c r="AG193" s="62">
        <v>0</v>
      </c>
      <c r="AH193" s="62">
        <v>0</v>
      </c>
      <c r="AI193" s="62">
        <v>0</v>
      </c>
      <c r="AJ193" s="62">
        <v>830000</v>
      </c>
      <c r="AK193" s="63">
        <v>0</v>
      </c>
      <c r="AL193" s="64">
        <v>0</v>
      </c>
      <c r="AM193" s="65">
        <v>0</v>
      </c>
      <c r="AN193" s="55"/>
    </row>
    <row r="194" spans="1:40" ht="51" outlineLevel="3" x14ac:dyDescent="0.25">
      <c r="A194" s="69" t="s">
        <v>257</v>
      </c>
      <c r="B194" s="70" t="s">
        <v>4</v>
      </c>
      <c r="C194" s="70" t="s">
        <v>5</v>
      </c>
      <c r="D194" s="70" t="s">
        <v>258</v>
      </c>
      <c r="E194" s="61" t="s">
        <v>4</v>
      </c>
      <c r="F194" s="61" t="s">
        <v>4</v>
      </c>
      <c r="G194" s="61"/>
      <c r="H194" s="61"/>
      <c r="I194" s="61"/>
      <c r="J194" s="61"/>
      <c r="K194" s="61"/>
      <c r="L194" s="62">
        <v>0</v>
      </c>
      <c r="M194" s="71">
        <v>36530944.130000003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  <c r="S194" s="62">
        <v>0</v>
      </c>
      <c r="T194" s="62">
        <v>0</v>
      </c>
      <c r="U194" s="62">
        <v>0</v>
      </c>
      <c r="V194" s="62">
        <v>0</v>
      </c>
      <c r="W194" s="62">
        <v>0</v>
      </c>
      <c r="X194" s="62">
        <v>0</v>
      </c>
      <c r="Y194" s="62">
        <v>0</v>
      </c>
      <c r="Z194" s="62">
        <v>0</v>
      </c>
      <c r="AA194" s="62">
        <v>0</v>
      </c>
      <c r="AB194" s="62">
        <v>0</v>
      </c>
      <c r="AC194" s="62">
        <v>0</v>
      </c>
      <c r="AD194" s="62">
        <v>0</v>
      </c>
      <c r="AE194" s="71">
        <v>6140251.2000000002</v>
      </c>
      <c r="AF194" s="62">
        <v>0</v>
      </c>
      <c r="AG194" s="62">
        <v>0</v>
      </c>
      <c r="AH194" s="62">
        <v>6140251.2000000002</v>
      </c>
      <c r="AI194" s="62">
        <v>-6140251.2000000002</v>
      </c>
      <c r="AJ194" s="71">
        <v>30390692.93</v>
      </c>
      <c r="AK194" s="72">
        <v>0.16808356165526783</v>
      </c>
      <c r="AL194" s="64">
        <v>0</v>
      </c>
      <c r="AM194" s="65">
        <v>0</v>
      </c>
      <c r="AN194" s="55"/>
    </row>
    <row r="195" spans="1:40" outlineLevel="4" x14ac:dyDescent="0.25">
      <c r="A195" s="60" t="s">
        <v>228</v>
      </c>
      <c r="B195" s="61" t="s">
        <v>4</v>
      </c>
      <c r="C195" s="61" t="s">
        <v>229</v>
      </c>
      <c r="D195" s="61" t="s">
        <v>258</v>
      </c>
      <c r="E195" s="61" t="s">
        <v>4</v>
      </c>
      <c r="F195" s="61" t="s">
        <v>4</v>
      </c>
      <c r="G195" s="61"/>
      <c r="H195" s="61"/>
      <c r="I195" s="61"/>
      <c r="J195" s="61"/>
      <c r="K195" s="61"/>
      <c r="L195" s="62">
        <v>0</v>
      </c>
      <c r="M195" s="62">
        <v>36530944.130000003</v>
      </c>
      <c r="N195" s="62">
        <v>0</v>
      </c>
      <c r="O195" s="62">
        <v>0</v>
      </c>
      <c r="P195" s="62">
        <v>0</v>
      </c>
      <c r="Q195" s="62">
        <v>0</v>
      </c>
      <c r="R195" s="62">
        <v>0</v>
      </c>
      <c r="S195" s="62">
        <v>0</v>
      </c>
      <c r="T195" s="62">
        <v>0</v>
      </c>
      <c r="U195" s="62">
        <v>0</v>
      </c>
      <c r="V195" s="62">
        <v>0</v>
      </c>
      <c r="W195" s="62">
        <v>0</v>
      </c>
      <c r="X195" s="62">
        <v>0</v>
      </c>
      <c r="Y195" s="62">
        <v>0</v>
      </c>
      <c r="Z195" s="62">
        <v>0</v>
      </c>
      <c r="AA195" s="62">
        <v>0</v>
      </c>
      <c r="AB195" s="62">
        <v>0</v>
      </c>
      <c r="AC195" s="62">
        <v>0</v>
      </c>
      <c r="AD195" s="62">
        <v>0</v>
      </c>
      <c r="AE195" s="62">
        <v>6140251.2000000002</v>
      </c>
      <c r="AF195" s="62">
        <v>0</v>
      </c>
      <c r="AG195" s="62">
        <v>0</v>
      </c>
      <c r="AH195" s="62">
        <v>6140251.2000000002</v>
      </c>
      <c r="AI195" s="62">
        <v>-6140251.2000000002</v>
      </c>
      <c r="AJ195" s="62">
        <v>30390692.93</v>
      </c>
      <c r="AK195" s="63">
        <v>0.16808356165526783</v>
      </c>
      <c r="AL195" s="64">
        <v>0</v>
      </c>
      <c r="AM195" s="65">
        <v>0</v>
      </c>
      <c r="AN195" s="55"/>
    </row>
    <row r="196" spans="1:40" outlineLevel="5" x14ac:dyDescent="0.25">
      <c r="A196" s="60" t="s">
        <v>259</v>
      </c>
      <c r="B196" s="61" t="s">
        <v>4</v>
      </c>
      <c r="C196" s="61" t="s">
        <v>260</v>
      </c>
      <c r="D196" s="61" t="s">
        <v>258</v>
      </c>
      <c r="E196" s="61" t="s">
        <v>4</v>
      </c>
      <c r="F196" s="61" t="s">
        <v>4</v>
      </c>
      <c r="G196" s="61"/>
      <c r="H196" s="61"/>
      <c r="I196" s="61"/>
      <c r="J196" s="61"/>
      <c r="K196" s="61"/>
      <c r="L196" s="62">
        <v>0</v>
      </c>
      <c r="M196" s="62">
        <v>36430944.130000003</v>
      </c>
      <c r="N196" s="62">
        <v>0</v>
      </c>
      <c r="O196" s="62">
        <v>0</v>
      </c>
      <c r="P196" s="62">
        <v>0</v>
      </c>
      <c r="Q196" s="62">
        <v>0</v>
      </c>
      <c r="R196" s="62">
        <v>0</v>
      </c>
      <c r="S196" s="62">
        <v>0</v>
      </c>
      <c r="T196" s="62">
        <v>0</v>
      </c>
      <c r="U196" s="62">
        <v>0</v>
      </c>
      <c r="V196" s="62">
        <v>0</v>
      </c>
      <c r="W196" s="62">
        <v>0</v>
      </c>
      <c r="X196" s="62">
        <v>0</v>
      </c>
      <c r="Y196" s="62">
        <v>0</v>
      </c>
      <c r="Z196" s="62">
        <v>0</v>
      </c>
      <c r="AA196" s="62">
        <v>0</v>
      </c>
      <c r="AB196" s="62">
        <v>0</v>
      </c>
      <c r="AC196" s="62">
        <v>0</v>
      </c>
      <c r="AD196" s="62">
        <v>0</v>
      </c>
      <c r="AE196" s="62">
        <v>6140251.2000000002</v>
      </c>
      <c r="AF196" s="62">
        <v>0</v>
      </c>
      <c r="AG196" s="62">
        <v>0</v>
      </c>
      <c r="AH196" s="62">
        <v>6140251.2000000002</v>
      </c>
      <c r="AI196" s="62">
        <v>-6140251.2000000002</v>
      </c>
      <c r="AJ196" s="62">
        <v>30290692.93</v>
      </c>
      <c r="AK196" s="63">
        <v>0.16854493746001087</v>
      </c>
      <c r="AL196" s="64">
        <v>0</v>
      </c>
      <c r="AM196" s="65">
        <v>0</v>
      </c>
      <c r="AN196" s="55"/>
    </row>
    <row r="197" spans="1:40" ht="25.5" x14ac:dyDescent="0.25">
      <c r="A197" s="60" t="s">
        <v>105</v>
      </c>
      <c r="B197" s="61" t="s">
        <v>106</v>
      </c>
      <c r="C197" s="61" t="s">
        <v>260</v>
      </c>
      <c r="D197" s="61" t="s">
        <v>258</v>
      </c>
      <c r="E197" s="61" t="s">
        <v>4</v>
      </c>
      <c r="F197" s="61" t="s">
        <v>4</v>
      </c>
      <c r="G197" s="61"/>
      <c r="H197" s="61"/>
      <c r="I197" s="61"/>
      <c r="J197" s="61"/>
      <c r="K197" s="61"/>
      <c r="L197" s="62">
        <v>0</v>
      </c>
      <c r="M197" s="62">
        <v>36430944.130000003</v>
      </c>
      <c r="N197" s="62">
        <v>0</v>
      </c>
      <c r="O197" s="62">
        <v>0</v>
      </c>
      <c r="P197" s="62">
        <v>0</v>
      </c>
      <c r="Q197" s="62">
        <v>0</v>
      </c>
      <c r="R197" s="62">
        <v>0</v>
      </c>
      <c r="S197" s="62">
        <v>0</v>
      </c>
      <c r="T197" s="62">
        <v>0</v>
      </c>
      <c r="U197" s="62">
        <v>0</v>
      </c>
      <c r="V197" s="62">
        <v>0</v>
      </c>
      <c r="W197" s="62">
        <v>0</v>
      </c>
      <c r="X197" s="62">
        <v>0</v>
      </c>
      <c r="Y197" s="62">
        <v>0</v>
      </c>
      <c r="Z197" s="62">
        <v>0</v>
      </c>
      <c r="AA197" s="62">
        <v>0</v>
      </c>
      <c r="AB197" s="62">
        <v>0</v>
      </c>
      <c r="AC197" s="62">
        <v>0</v>
      </c>
      <c r="AD197" s="62">
        <v>0</v>
      </c>
      <c r="AE197" s="62">
        <v>6140251.2000000002</v>
      </c>
      <c r="AF197" s="62">
        <v>0</v>
      </c>
      <c r="AG197" s="62">
        <v>0</v>
      </c>
      <c r="AH197" s="62">
        <v>6140251.2000000002</v>
      </c>
      <c r="AI197" s="62">
        <v>-6140251.2000000002</v>
      </c>
      <c r="AJ197" s="62">
        <v>30290692.93</v>
      </c>
      <c r="AK197" s="63">
        <v>0.16854493746001087</v>
      </c>
      <c r="AL197" s="64">
        <v>0</v>
      </c>
      <c r="AM197" s="65">
        <v>0</v>
      </c>
      <c r="AN197" s="55"/>
    </row>
    <row r="198" spans="1:40" ht="51" outlineLevel="1" x14ac:dyDescent="0.25">
      <c r="A198" s="60" t="s">
        <v>261</v>
      </c>
      <c r="B198" s="61" t="s">
        <v>106</v>
      </c>
      <c r="C198" s="61" t="s">
        <v>260</v>
      </c>
      <c r="D198" s="61" t="s">
        <v>258</v>
      </c>
      <c r="E198" s="61" t="s">
        <v>4</v>
      </c>
      <c r="F198" s="61" t="s">
        <v>4</v>
      </c>
      <c r="G198" s="61"/>
      <c r="H198" s="61"/>
      <c r="I198" s="61"/>
      <c r="J198" s="61"/>
      <c r="K198" s="61"/>
      <c r="L198" s="62">
        <v>0</v>
      </c>
      <c r="M198" s="62">
        <v>36430944.130000003</v>
      </c>
      <c r="N198" s="62">
        <v>0</v>
      </c>
      <c r="O198" s="62">
        <v>0</v>
      </c>
      <c r="P198" s="62">
        <v>0</v>
      </c>
      <c r="Q198" s="62">
        <v>0</v>
      </c>
      <c r="R198" s="62">
        <v>0</v>
      </c>
      <c r="S198" s="62">
        <v>0</v>
      </c>
      <c r="T198" s="62">
        <v>0</v>
      </c>
      <c r="U198" s="62">
        <v>0</v>
      </c>
      <c r="V198" s="62">
        <v>0</v>
      </c>
      <c r="W198" s="62">
        <v>0</v>
      </c>
      <c r="X198" s="62">
        <v>0</v>
      </c>
      <c r="Y198" s="62">
        <v>0</v>
      </c>
      <c r="Z198" s="62">
        <v>0</v>
      </c>
      <c r="AA198" s="62">
        <v>0</v>
      </c>
      <c r="AB198" s="62">
        <v>0</v>
      </c>
      <c r="AC198" s="62">
        <v>0</v>
      </c>
      <c r="AD198" s="62">
        <v>0</v>
      </c>
      <c r="AE198" s="62">
        <v>6140251.2000000002</v>
      </c>
      <c r="AF198" s="62">
        <v>0</v>
      </c>
      <c r="AG198" s="62">
        <v>0</v>
      </c>
      <c r="AH198" s="62">
        <v>6140251.2000000002</v>
      </c>
      <c r="AI198" s="62">
        <v>-6140251.2000000002</v>
      </c>
      <c r="AJ198" s="62">
        <v>30290692.93</v>
      </c>
      <c r="AK198" s="63">
        <v>0.16854493746001087</v>
      </c>
      <c r="AL198" s="64">
        <v>0</v>
      </c>
      <c r="AM198" s="65">
        <v>0</v>
      </c>
      <c r="AN198" s="55"/>
    </row>
    <row r="199" spans="1:40" ht="51" outlineLevel="2" x14ac:dyDescent="0.25">
      <c r="A199" s="60" t="s">
        <v>262</v>
      </c>
      <c r="B199" s="61" t="s">
        <v>106</v>
      </c>
      <c r="C199" s="61" t="s">
        <v>260</v>
      </c>
      <c r="D199" s="61" t="s">
        <v>263</v>
      </c>
      <c r="E199" s="61" t="s">
        <v>4</v>
      </c>
      <c r="F199" s="61" t="s">
        <v>4</v>
      </c>
      <c r="G199" s="61"/>
      <c r="H199" s="61"/>
      <c r="I199" s="61"/>
      <c r="J199" s="61"/>
      <c r="K199" s="61"/>
      <c r="L199" s="62">
        <v>0</v>
      </c>
      <c r="M199" s="62">
        <v>36430944.130000003</v>
      </c>
      <c r="N199" s="62">
        <v>0</v>
      </c>
      <c r="O199" s="62">
        <v>0</v>
      </c>
      <c r="P199" s="62">
        <v>0</v>
      </c>
      <c r="Q199" s="62">
        <v>0</v>
      </c>
      <c r="R199" s="62">
        <v>0</v>
      </c>
      <c r="S199" s="62">
        <v>0</v>
      </c>
      <c r="T199" s="62">
        <v>0</v>
      </c>
      <c r="U199" s="62">
        <v>0</v>
      </c>
      <c r="V199" s="62">
        <v>0</v>
      </c>
      <c r="W199" s="62">
        <v>0</v>
      </c>
      <c r="X199" s="62">
        <v>0</v>
      </c>
      <c r="Y199" s="62">
        <v>0</v>
      </c>
      <c r="Z199" s="62">
        <v>0</v>
      </c>
      <c r="AA199" s="62">
        <v>0</v>
      </c>
      <c r="AB199" s="62">
        <v>0</v>
      </c>
      <c r="AC199" s="62">
        <v>0</v>
      </c>
      <c r="AD199" s="62">
        <v>0</v>
      </c>
      <c r="AE199" s="62">
        <v>6140251.2000000002</v>
      </c>
      <c r="AF199" s="62">
        <v>0</v>
      </c>
      <c r="AG199" s="62">
        <v>0</v>
      </c>
      <c r="AH199" s="62">
        <v>6140251.2000000002</v>
      </c>
      <c r="AI199" s="62">
        <v>-6140251.2000000002</v>
      </c>
      <c r="AJ199" s="62">
        <v>30290692.93</v>
      </c>
      <c r="AK199" s="63">
        <v>0.16854493746001087</v>
      </c>
      <c r="AL199" s="64">
        <v>0</v>
      </c>
      <c r="AM199" s="65">
        <v>0</v>
      </c>
      <c r="AN199" s="55"/>
    </row>
    <row r="200" spans="1:40" outlineLevel="3" x14ac:dyDescent="0.25">
      <c r="A200" s="60" t="s">
        <v>264</v>
      </c>
      <c r="B200" s="61" t="s">
        <v>4</v>
      </c>
      <c r="C200" s="61" t="s">
        <v>265</v>
      </c>
      <c r="D200" s="61" t="s">
        <v>258</v>
      </c>
      <c r="E200" s="61" t="s">
        <v>4</v>
      </c>
      <c r="F200" s="61" t="s">
        <v>4</v>
      </c>
      <c r="G200" s="61"/>
      <c r="H200" s="61"/>
      <c r="I200" s="61"/>
      <c r="J200" s="61"/>
      <c r="K200" s="61"/>
      <c r="L200" s="62">
        <v>0</v>
      </c>
      <c r="M200" s="62">
        <v>100000</v>
      </c>
      <c r="N200" s="62">
        <v>0</v>
      </c>
      <c r="O200" s="62">
        <v>0</v>
      </c>
      <c r="P200" s="62">
        <v>0</v>
      </c>
      <c r="Q200" s="62">
        <v>0</v>
      </c>
      <c r="R200" s="62">
        <v>0</v>
      </c>
      <c r="S200" s="62">
        <v>0</v>
      </c>
      <c r="T200" s="62">
        <v>0</v>
      </c>
      <c r="U200" s="62">
        <v>0</v>
      </c>
      <c r="V200" s="62">
        <v>0</v>
      </c>
      <c r="W200" s="62">
        <v>0</v>
      </c>
      <c r="X200" s="62">
        <v>0</v>
      </c>
      <c r="Y200" s="62">
        <v>0</v>
      </c>
      <c r="Z200" s="62">
        <v>0</v>
      </c>
      <c r="AA200" s="62">
        <v>0</v>
      </c>
      <c r="AB200" s="62">
        <v>0</v>
      </c>
      <c r="AC200" s="62">
        <v>0</v>
      </c>
      <c r="AD200" s="62">
        <v>0</v>
      </c>
      <c r="AE200" s="62">
        <v>0</v>
      </c>
      <c r="AF200" s="62">
        <v>0</v>
      </c>
      <c r="AG200" s="62">
        <v>0</v>
      </c>
      <c r="AH200" s="62">
        <v>0</v>
      </c>
      <c r="AI200" s="62">
        <v>0</v>
      </c>
      <c r="AJ200" s="62">
        <v>100000</v>
      </c>
      <c r="AK200" s="63">
        <v>0</v>
      </c>
      <c r="AL200" s="64">
        <v>0</v>
      </c>
      <c r="AM200" s="65">
        <v>0</v>
      </c>
      <c r="AN200" s="55"/>
    </row>
    <row r="201" spans="1:40" ht="25.5" outlineLevel="4" x14ac:dyDescent="0.25">
      <c r="A201" s="60" t="s">
        <v>105</v>
      </c>
      <c r="B201" s="61" t="s">
        <v>106</v>
      </c>
      <c r="C201" s="61" t="s">
        <v>265</v>
      </c>
      <c r="D201" s="61" t="s">
        <v>258</v>
      </c>
      <c r="E201" s="61" t="s">
        <v>4</v>
      </c>
      <c r="F201" s="61" t="s">
        <v>4</v>
      </c>
      <c r="G201" s="61"/>
      <c r="H201" s="61"/>
      <c r="I201" s="61"/>
      <c r="J201" s="61"/>
      <c r="K201" s="61"/>
      <c r="L201" s="62">
        <v>0</v>
      </c>
      <c r="M201" s="62">
        <v>100000</v>
      </c>
      <c r="N201" s="62">
        <v>0</v>
      </c>
      <c r="O201" s="62">
        <v>0</v>
      </c>
      <c r="P201" s="62">
        <v>0</v>
      </c>
      <c r="Q201" s="62">
        <v>0</v>
      </c>
      <c r="R201" s="62">
        <v>0</v>
      </c>
      <c r="S201" s="62">
        <v>0</v>
      </c>
      <c r="T201" s="62">
        <v>0</v>
      </c>
      <c r="U201" s="62">
        <v>0</v>
      </c>
      <c r="V201" s="62">
        <v>0</v>
      </c>
      <c r="W201" s="62">
        <v>0</v>
      </c>
      <c r="X201" s="62">
        <v>0</v>
      </c>
      <c r="Y201" s="62">
        <v>0</v>
      </c>
      <c r="Z201" s="62">
        <v>0</v>
      </c>
      <c r="AA201" s="62">
        <v>0</v>
      </c>
      <c r="AB201" s="62">
        <v>0</v>
      </c>
      <c r="AC201" s="62">
        <v>0</v>
      </c>
      <c r="AD201" s="62">
        <v>0</v>
      </c>
      <c r="AE201" s="62">
        <v>0</v>
      </c>
      <c r="AF201" s="62">
        <v>0</v>
      </c>
      <c r="AG201" s="62">
        <v>0</v>
      </c>
      <c r="AH201" s="62">
        <v>0</v>
      </c>
      <c r="AI201" s="62">
        <v>0</v>
      </c>
      <c r="AJ201" s="62">
        <v>100000</v>
      </c>
      <c r="AK201" s="63">
        <v>0</v>
      </c>
      <c r="AL201" s="64">
        <v>0</v>
      </c>
      <c r="AM201" s="65">
        <v>0</v>
      </c>
      <c r="AN201" s="55"/>
    </row>
    <row r="202" spans="1:40" ht="51" outlineLevel="5" x14ac:dyDescent="0.25">
      <c r="A202" s="60" t="s">
        <v>261</v>
      </c>
      <c r="B202" s="61" t="s">
        <v>106</v>
      </c>
      <c r="C202" s="61" t="s">
        <v>265</v>
      </c>
      <c r="D202" s="61" t="s">
        <v>258</v>
      </c>
      <c r="E202" s="61" t="s">
        <v>4</v>
      </c>
      <c r="F202" s="61" t="s">
        <v>4</v>
      </c>
      <c r="G202" s="61"/>
      <c r="H202" s="61"/>
      <c r="I202" s="61"/>
      <c r="J202" s="61"/>
      <c r="K202" s="61"/>
      <c r="L202" s="62">
        <v>0</v>
      </c>
      <c r="M202" s="62">
        <v>100000</v>
      </c>
      <c r="N202" s="62">
        <v>0</v>
      </c>
      <c r="O202" s="62">
        <v>0</v>
      </c>
      <c r="P202" s="62">
        <v>0</v>
      </c>
      <c r="Q202" s="62">
        <v>0</v>
      </c>
      <c r="R202" s="62">
        <v>0</v>
      </c>
      <c r="S202" s="62">
        <v>0</v>
      </c>
      <c r="T202" s="62">
        <v>0</v>
      </c>
      <c r="U202" s="62">
        <v>0</v>
      </c>
      <c r="V202" s="62">
        <v>0</v>
      </c>
      <c r="W202" s="62">
        <v>0</v>
      </c>
      <c r="X202" s="62">
        <v>0</v>
      </c>
      <c r="Y202" s="62">
        <v>0</v>
      </c>
      <c r="Z202" s="62">
        <v>0</v>
      </c>
      <c r="AA202" s="62">
        <v>0</v>
      </c>
      <c r="AB202" s="62">
        <v>0</v>
      </c>
      <c r="AC202" s="62">
        <v>0</v>
      </c>
      <c r="AD202" s="62">
        <v>0</v>
      </c>
      <c r="AE202" s="62">
        <v>0</v>
      </c>
      <c r="AF202" s="62">
        <v>0</v>
      </c>
      <c r="AG202" s="62">
        <v>0</v>
      </c>
      <c r="AH202" s="62">
        <v>0</v>
      </c>
      <c r="AI202" s="62">
        <v>0</v>
      </c>
      <c r="AJ202" s="62">
        <v>100000</v>
      </c>
      <c r="AK202" s="63">
        <v>0</v>
      </c>
      <c r="AL202" s="64">
        <v>0</v>
      </c>
      <c r="AM202" s="65">
        <v>0</v>
      </c>
      <c r="AN202" s="55"/>
    </row>
    <row r="203" spans="1:40" ht="38.25" outlineLevel="2" x14ac:dyDescent="0.25">
      <c r="A203" s="60" t="s">
        <v>266</v>
      </c>
      <c r="B203" s="61" t="s">
        <v>106</v>
      </c>
      <c r="C203" s="61" t="s">
        <v>265</v>
      </c>
      <c r="D203" s="61" t="s">
        <v>267</v>
      </c>
      <c r="E203" s="61" t="s">
        <v>4</v>
      </c>
      <c r="F203" s="61" t="s">
        <v>4</v>
      </c>
      <c r="G203" s="61"/>
      <c r="H203" s="61"/>
      <c r="I203" s="61"/>
      <c r="J203" s="61"/>
      <c r="K203" s="61"/>
      <c r="L203" s="62">
        <v>0</v>
      </c>
      <c r="M203" s="62">
        <v>100000</v>
      </c>
      <c r="N203" s="62">
        <v>0</v>
      </c>
      <c r="O203" s="62">
        <v>0</v>
      </c>
      <c r="P203" s="62">
        <v>0</v>
      </c>
      <c r="Q203" s="62">
        <v>0</v>
      </c>
      <c r="R203" s="62">
        <v>0</v>
      </c>
      <c r="S203" s="62">
        <v>0</v>
      </c>
      <c r="T203" s="62">
        <v>0</v>
      </c>
      <c r="U203" s="62">
        <v>0</v>
      </c>
      <c r="V203" s="62">
        <v>0</v>
      </c>
      <c r="W203" s="62">
        <v>0</v>
      </c>
      <c r="X203" s="62">
        <v>0</v>
      </c>
      <c r="Y203" s="62">
        <v>0</v>
      </c>
      <c r="Z203" s="62">
        <v>0</v>
      </c>
      <c r="AA203" s="62">
        <v>0</v>
      </c>
      <c r="AB203" s="62">
        <v>0</v>
      </c>
      <c r="AC203" s="62">
        <v>0</v>
      </c>
      <c r="AD203" s="62">
        <v>0</v>
      </c>
      <c r="AE203" s="62">
        <v>0</v>
      </c>
      <c r="AF203" s="62">
        <v>0</v>
      </c>
      <c r="AG203" s="62">
        <v>0</v>
      </c>
      <c r="AH203" s="62">
        <v>0</v>
      </c>
      <c r="AI203" s="62">
        <v>0</v>
      </c>
      <c r="AJ203" s="62">
        <v>100000</v>
      </c>
      <c r="AK203" s="63">
        <v>0</v>
      </c>
      <c r="AL203" s="64">
        <v>0</v>
      </c>
      <c r="AM203" s="65">
        <v>0</v>
      </c>
      <c r="AN203" s="55"/>
    </row>
    <row r="204" spans="1:40" ht="25.5" outlineLevel="3" x14ac:dyDescent="0.25">
      <c r="A204" s="69" t="s">
        <v>268</v>
      </c>
      <c r="B204" s="70" t="s">
        <v>4</v>
      </c>
      <c r="C204" s="70" t="s">
        <v>5</v>
      </c>
      <c r="D204" s="70" t="s">
        <v>269</v>
      </c>
      <c r="E204" s="61" t="s">
        <v>4</v>
      </c>
      <c r="F204" s="61" t="s">
        <v>4</v>
      </c>
      <c r="G204" s="61"/>
      <c r="H204" s="61"/>
      <c r="I204" s="61"/>
      <c r="J204" s="61"/>
      <c r="K204" s="61"/>
      <c r="L204" s="62">
        <v>0</v>
      </c>
      <c r="M204" s="71">
        <v>98929038.730000004</v>
      </c>
      <c r="N204" s="62">
        <v>0</v>
      </c>
      <c r="O204" s="62">
        <v>0</v>
      </c>
      <c r="P204" s="62">
        <v>0</v>
      </c>
      <c r="Q204" s="62">
        <v>0</v>
      </c>
      <c r="R204" s="62">
        <v>0</v>
      </c>
      <c r="S204" s="62">
        <v>0</v>
      </c>
      <c r="T204" s="62">
        <v>0</v>
      </c>
      <c r="U204" s="62">
        <v>0</v>
      </c>
      <c r="V204" s="62">
        <v>0</v>
      </c>
      <c r="W204" s="62">
        <v>0</v>
      </c>
      <c r="X204" s="62">
        <v>0</v>
      </c>
      <c r="Y204" s="62">
        <v>0</v>
      </c>
      <c r="Z204" s="62">
        <v>0</v>
      </c>
      <c r="AA204" s="62">
        <v>0</v>
      </c>
      <c r="AB204" s="62">
        <v>0</v>
      </c>
      <c r="AC204" s="62">
        <v>0</v>
      </c>
      <c r="AD204" s="62">
        <v>0</v>
      </c>
      <c r="AE204" s="71">
        <v>19473656.420000002</v>
      </c>
      <c r="AF204" s="62">
        <v>0</v>
      </c>
      <c r="AG204" s="62">
        <v>0</v>
      </c>
      <c r="AH204" s="62">
        <v>19473656.420000002</v>
      </c>
      <c r="AI204" s="62">
        <v>-19473656.420000002</v>
      </c>
      <c r="AJ204" s="71">
        <v>79455382.310000002</v>
      </c>
      <c r="AK204" s="72">
        <v>0.19684469464166196</v>
      </c>
      <c r="AL204" s="64">
        <v>0</v>
      </c>
      <c r="AM204" s="65">
        <v>0</v>
      </c>
      <c r="AN204" s="55"/>
    </row>
    <row r="205" spans="1:40" outlineLevel="4" x14ac:dyDescent="0.25">
      <c r="A205" s="60" t="s">
        <v>228</v>
      </c>
      <c r="B205" s="61" t="s">
        <v>4</v>
      </c>
      <c r="C205" s="61" t="s">
        <v>229</v>
      </c>
      <c r="D205" s="61" t="s">
        <v>269</v>
      </c>
      <c r="E205" s="61" t="s">
        <v>4</v>
      </c>
      <c r="F205" s="61" t="s">
        <v>4</v>
      </c>
      <c r="G205" s="61"/>
      <c r="H205" s="61"/>
      <c r="I205" s="61"/>
      <c r="J205" s="61"/>
      <c r="K205" s="61"/>
      <c r="L205" s="62">
        <v>0</v>
      </c>
      <c r="M205" s="62">
        <v>19489446.73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  <c r="S205" s="62">
        <v>0</v>
      </c>
      <c r="T205" s="62">
        <v>0</v>
      </c>
      <c r="U205" s="62">
        <v>0</v>
      </c>
      <c r="V205" s="62">
        <v>0</v>
      </c>
      <c r="W205" s="62">
        <v>0</v>
      </c>
      <c r="X205" s="62">
        <v>0</v>
      </c>
      <c r="Y205" s="62">
        <v>0</v>
      </c>
      <c r="Z205" s="62">
        <v>0</v>
      </c>
      <c r="AA205" s="62">
        <v>0</v>
      </c>
      <c r="AB205" s="62">
        <v>0</v>
      </c>
      <c r="AC205" s="62">
        <v>0</v>
      </c>
      <c r="AD205" s="62">
        <v>0</v>
      </c>
      <c r="AE205" s="62">
        <v>19473656.420000002</v>
      </c>
      <c r="AF205" s="62">
        <v>0</v>
      </c>
      <c r="AG205" s="62">
        <v>0</v>
      </c>
      <c r="AH205" s="62">
        <v>19473656.420000002</v>
      </c>
      <c r="AI205" s="62">
        <v>-19473656.420000002</v>
      </c>
      <c r="AJ205" s="62">
        <v>15790.31</v>
      </c>
      <c r="AK205" s="63">
        <v>0.99918980203908536</v>
      </c>
      <c r="AL205" s="64">
        <v>0</v>
      </c>
      <c r="AM205" s="65">
        <v>0</v>
      </c>
      <c r="AN205" s="55"/>
    </row>
    <row r="206" spans="1:40" outlineLevel="5" x14ac:dyDescent="0.25">
      <c r="A206" s="60" t="s">
        <v>264</v>
      </c>
      <c r="B206" s="61" t="s">
        <v>4</v>
      </c>
      <c r="C206" s="61" t="s">
        <v>265</v>
      </c>
      <c r="D206" s="61" t="s">
        <v>269</v>
      </c>
      <c r="E206" s="61" t="s">
        <v>4</v>
      </c>
      <c r="F206" s="61" t="s">
        <v>4</v>
      </c>
      <c r="G206" s="61"/>
      <c r="H206" s="61"/>
      <c r="I206" s="61"/>
      <c r="J206" s="61"/>
      <c r="K206" s="61"/>
      <c r="L206" s="62">
        <v>0</v>
      </c>
      <c r="M206" s="62">
        <v>19489446.73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  <c r="S206" s="62">
        <v>0</v>
      </c>
      <c r="T206" s="62">
        <v>0</v>
      </c>
      <c r="U206" s="62">
        <v>0</v>
      </c>
      <c r="V206" s="62">
        <v>0</v>
      </c>
      <c r="W206" s="62">
        <v>0</v>
      </c>
      <c r="X206" s="62">
        <v>0</v>
      </c>
      <c r="Y206" s="62">
        <v>0</v>
      </c>
      <c r="Z206" s="62">
        <v>0</v>
      </c>
      <c r="AA206" s="62">
        <v>0</v>
      </c>
      <c r="AB206" s="62">
        <v>0</v>
      </c>
      <c r="AC206" s="62">
        <v>0</v>
      </c>
      <c r="AD206" s="62">
        <v>0</v>
      </c>
      <c r="AE206" s="62">
        <v>19473656.420000002</v>
      </c>
      <c r="AF206" s="62">
        <v>0</v>
      </c>
      <c r="AG206" s="62">
        <v>0</v>
      </c>
      <c r="AH206" s="62">
        <v>19473656.420000002</v>
      </c>
      <c r="AI206" s="62">
        <v>-19473656.420000002</v>
      </c>
      <c r="AJ206" s="62">
        <v>15790.31</v>
      </c>
      <c r="AK206" s="63">
        <v>0.99918980203908536</v>
      </c>
      <c r="AL206" s="64">
        <v>0</v>
      </c>
      <c r="AM206" s="65">
        <v>0</v>
      </c>
      <c r="AN206" s="55"/>
    </row>
    <row r="207" spans="1:40" ht="25.5" x14ac:dyDescent="0.25">
      <c r="A207" s="60" t="s">
        <v>105</v>
      </c>
      <c r="B207" s="61" t="s">
        <v>106</v>
      </c>
      <c r="C207" s="61" t="s">
        <v>265</v>
      </c>
      <c r="D207" s="61" t="s">
        <v>269</v>
      </c>
      <c r="E207" s="61" t="s">
        <v>4</v>
      </c>
      <c r="F207" s="61" t="s">
        <v>4</v>
      </c>
      <c r="G207" s="61"/>
      <c r="H207" s="61"/>
      <c r="I207" s="61"/>
      <c r="J207" s="61"/>
      <c r="K207" s="61"/>
      <c r="L207" s="62">
        <v>0</v>
      </c>
      <c r="M207" s="62">
        <v>19489446.73</v>
      </c>
      <c r="N207" s="62">
        <v>0</v>
      </c>
      <c r="O207" s="62">
        <v>0</v>
      </c>
      <c r="P207" s="62">
        <v>0</v>
      </c>
      <c r="Q207" s="62">
        <v>0</v>
      </c>
      <c r="R207" s="62">
        <v>0</v>
      </c>
      <c r="S207" s="62">
        <v>0</v>
      </c>
      <c r="T207" s="62">
        <v>0</v>
      </c>
      <c r="U207" s="62">
        <v>0</v>
      </c>
      <c r="V207" s="62">
        <v>0</v>
      </c>
      <c r="W207" s="62">
        <v>0</v>
      </c>
      <c r="X207" s="62">
        <v>0</v>
      </c>
      <c r="Y207" s="62">
        <v>0</v>
      </c>
      <c r="Z207" s="62">
        <v>0</v>
      </c>
      <c r="AA207" s="62">
        <v>0</v>
      </c>
      <c r="AB207" s="62">
        <v>0</v>
      </c>
      <c r="AC207" s="62">
        <v>0</v>
      </c>
      <c r="AD207" s="62">
        <v>0</v>
      </c>
      <c r="AE207" s="62">
        <v>19473656.420000002</v>
      </c>
      <c r="AF207" s="62">
        <v>0</v>
      </c>
      <c r="AG207" s="62">
        <v>0</v>
      </c>
      <c r="AH207" s="62">
        <v>19473656.420000002</v>
      </c>
      <c r="AI207" s="62">
        <v>-19473656.420000002</v>
      </c>
      <c r="AJ207" s="62">
        <v>15790.31</v>
      </c>
      <c r="AK207" s="63">
        <v>0.99918980203908536</v>
      </c>
      <c r="AL207" s="64">
        <v>0</v>
      </c>
      <c r="AM207" s="65">
        <v>0</v>
      </c>
      <c r="AN207" s="55"/>
    </row>
    <row r="208" spans="1:40" ht="25.5" outlineLevel="1" x14ac:dyDescent="0.25">
      <c r="A208" s="60" t="s">
        <v>270</v>
      </c>
      <c r="B208" s="61" t="s">
        <v>106</v>
      </c>
      <c r="C208" s="61" t="s">
        <v>265</v>
      </c>
      <c r="D208" s="61" t="s">
        <v>269</v>
      </c>
      <c r="E208" s="61" t="s">
        <v>4</v>
      </c>
      <c r="F208" s="61" t="s">
        <v>4</v>
      </c>
      <c r="G208" s="61"/>
      <c r="H208" s="61"/>
      <c r="I208" s="61"/>
      <c r="J208" s="61"/>
      <c r="K208" s="61"/>
      <c r="L208" s="62">
        <v>0</v>
      </c>
      <c r="M208" s="62">
        <v>19489446.73</v>
      </c>
      <c r="N208" s="62">
        <v>0</v>
      </c>
      <c r="O208" s="62">
        <v>0</v>
      </c>
      <c r="P208" s="62">
        <v>0</v>
      </c>
      <c r="Q208" s="62">
        <v>0</v>
      </c>
      <c r="R208" s="62">
        <v>0</v>
      </c>
      <c r="S208" s="62">
        <v>0</v>
      </c>
      <c r="T208" s="62">
        <v>0</v>
      </c>
      <c r="U208" s="62">
        <v>0</v>
      </c>
      <c r="V208" s="62">
        <v>0</v>
      </c>
      <c r="W208" s="62">
        <v>0</v>
      </c>
      <c r="X208" s="62">
        <v>0</v>
      </c>
      <c r="Y208" s="62">
        <v>0</v>
      </c>
      <c r="Z208" s="62">
        <v>0</v>
      </c>
      <c r="AA208" s="62">
        <v>0</v>
      </c>
      <c r="AB208" s="62">
        <v>0</v>
      </c>
      <c r="AC208" s="62">
        <v>0</v>
      </c>
      <c r="AD208" s="62">
        <v>0</v>
      </c>
      <c r="AE208" s="62">
        <v>19473656.420000002</v>
      </c>
      <c r="AF208" s="62">
        <v>0</v>
      </c>
      <c r="AG208" s="62">
        <v>0</v>
      </c>
      <c r="AH208" s="62">
        <v>19473656.420000002</v>
      </c>
      <c r="AI208" s="62">
        <v>-19473656.420000002</v>
      </c>
      <c r="AJ208" s="62">
        <v>15790.31</v>
      </c>
      <c r="AK208" s="63">
        <v>0.99918980203908536</v>
      </c>
      <c r="AL208" s="64">
        <v>0</v>
      </c>
      <c r="AM208" s="65">
        <v>0</v>
      </c>
      <c r="AN208" s="55"/>
    </row>
    <row r="209" spans="1:40" ht="25.5" outlineLevel="2" x14ac:dyDescent="0.25">
      <c r="A209" s="60" t="s">
        <v>271</v>
      </c>
      <c r="B209" s="61" t="s">
        <v>106</v>
      </c>
      <c r="C209" s="61" t="s">
        <v>265</v>
      </c>
      <c r="D209" s="61" t="s">
        <v>272</v>
      </c>
      <c r="E209" s="61" t="s">
        <v>4</v>
      </c>
      <c r="F209" s="61" t="s">
        <v>4</v>
      </c>
      <c r="G209" s="61"/>
      <c r="H209" s="61"/>
      <c r="I209" s="61"/>
      <c r="J209" s="61"/>
      <c r="K209" s="61"/>
      <c r="L209" s="62">
        <v>0</v>
      </c>
      <c r="M209" s="62">
        <v>19489446.73</v>
      </c>
      <c r="N209" s="62">
        <v>0</v>
      </c>
      <c r="O209" s="62">
        <v>0</v>
      </c>
      <c r="P209" s="62">
        <v>0</v>
      </c>
      <c r="Q209" s="62">
        <v>0</v>
      </c>
      <c r="R209" s="62">
        <v>0</v>
      </c>
      <c r="S209" s="62">
        <v>0</v>
      </c>
      <c r="T209" s="62">
        <v>0</v>
      </c>
      <c r="U209" s="62">
        <v>0</v>
      </c>
      <c r="V209" s="62">
        <v>0</v>
      </c>
      <c r="W209" s="62">
        <v>0</v>
      </c>
      <c r="X209" s="62">
        <v>0</v>
      </c>
      <c r="Y209" s="62">
        <v>0</v>
      </c>
      <c r="Z209" s="62">
        <v>0</v>
      </c>
      <c r="AA209" s="62">
        <v>0</v>
      </c>
      <c r="AB209" s="62">
        <v>0</v>
      </c>
      <c r="AC209" s="62">
        <v>0</v>
      </c>
      <c r="AD209" s="62">
        <v>0</v>
      </c>
      <c r="AE209" s="62">
        <v>19473656.420000002</v>
      </c>
      <c r="AF209" s="62">
        <v>0</v>
      </c>
      <c r="AG209" s="62">
        <v>0</v>
      </c>
      <c r="AH209" s="62">
        <v>19473656.420000002</v>
      </c>
      <c r="AI209" s="62">
        <v>-19473656.420000002</v>
      </c>
      <c r="AJ209" s="62">
        <v>15790.31</v>
      </c>
      <c r="AK209" s="63">
        <v>0.99918980203908536</v>
      </c>
      <c r="AL209" s="64">
        <v>0</v>
      </c>
      <c r="AM209" s="65">
        <v>0</v>
      </c>
      <c r="AN209" s="55"/>
    </row>
    <row r="210" spans="1:40" outlineLevel="3" x14ac:dyDescent="0.25">
      <c r="A210" s="60" t="s">
        <v>188</v>
      </c>
      <c r="B210" s="61" t="s">
        <v>4</v>
      </c>
      <c r="C210" s="61" t="s">
        <v>189</v>
      </c>
      <c r="D210" s="61" t="s">
        <v>269</v>
      </c>
      <c r="E210" s="61" t="s">
        <v>4</v>
      </c>
      <c r="F210" s="61" t="s">
        <v>4</v>
      </c>
      <c r="G210" s="61"/>
      <c r="H210" s="61"/>
      <c r="I210" s="61"/>
      <c r="J210" s="61"/>
      <c r="K210" s="61"/>
      <c r="L210" s="62">
        <v>0</v>
      </c>
      <c r="M210" s="62">
        <v>79439592</v>
      </c>
      <c r="N210" s="62">
        <v>0</v>
      </c>
      <c r="O210" s="62">
        <v>0</v>
      </c>
      <c r="P210" s="62">
        <v>0</v>
      </c>
      <c r="Q210" s="62">
        <v>0</v>
      </c>
      <c r="R210" s="62">
        <v>0</v>
      </c>
      <c r="S210" s="62">
        <v>0</v>
      </c>
      <c r="T210" s="62">
        <v>0</v>
      </c>
      <c r="U210" s="62">
        <v>0</v>
      </c>
      <c r="V210" s="62">
        <v>0</v>
      </c>
      <c r="W210" s="62">
        <v>0</v>
      </c>
      <c r="X210" s="62">
        <v>0</v>
      </c>
      <c r="Y210" s="62">
        <v>0</v>
      </c>
      <c r="Z210" s="62">
        <v>0</v>
      </c>
      <c r="AA210" s="62">
        <v>0</v>
      </c>
      <c r="AB210" s="62">
        <v>0</v>
      </c>
      <c r="AC210" s="62">
        <v>0</v>
      </c>
      <c r="AD210" s="62">
        <v>0</v>
      </c>
      <c r="AE210" s="62">
        <v>0</v>
      </c>
      <c r="AF210" s="62">
        <v>0</v>
      </c>
      <c r="AG210" s="62">
        <v>0</v>
      </c>
      <c r="AH210" s="62">
        <v>0</v>
      </c>
      <c r="AI210" s="62">
        <v>0</v>
      </c>
      <c r="AJ210" s="62">
        <v>79439592</v>
      </c>
      <c r="AK210" s="63">
        <v>0</v>
      </c>
      <c r="AL210" s="64">
        <v>0</v>
      </c>
      <c r="AM210" s="65">
        <v>0</v>
      </c>
      <c r="AN210" s="55"/>
    </row>
    <row r="211" spans="1:40" outlineLevel="4" x14ac:dyDescent="0.25">
      <c r="A211" s="60" t="s">
        <v>190</v>
      </c>
      <c r="B211" s="61" t="s">
        <v>4</v>
      </c>
      <c r="C211" s="61" t="s">
        <v>191</v>
      </c>
      <c r="D211" s="61" t="s">
        <v>269</v>
      </c>
      <c r="E211" s="61" t="s">
        <v>4</v>
      </c>
      <c r="F211" s="61" t="s">
        <v>4</v>
      </c>
      <c r="G211" s="61"/>
      <c r="H211" s="61"/>
      <c r="I211" s="61"/>
      <c r="J211" s="61"/>
      <c r="K211" s="61"/>
      <c r="L211" s="62">
        <v>0</v>
      </c>
      <c r="M211" s="62">
        <v>79439592</v>
      </c>
      <c r="N211" s="62">
        <v>0</v>
      </c>
      <c r="O211" s="62">
        <v>0</v>
      </c>
      <c r="P211" s="62">
        <v>0</v>
      </c>
      <c r="Q211" s="62">
        <v>0</v>
      </c>
      <c r="R211" s="62">
        <v>0</v>
      </c>
      <c r="S211" s="62">
        <v>0</v>
      </c>
      <c r="T211" s="62">
        <v>0</v>
      </c>
      <c r="U211" s="62">
        <v>0</v>
      </c>
      <c r="V211" s="62">
        <v>0</v>
      </c>
      <c r="W211" s="62">
        <v>0</v>
      </c>
      <c r="X211" s="62">
        <v>0</v>
      </c>
      <c r="Y211" s="62">
        <v>0</v>
      </c>
      <c r="Z211" s="62">
        <v>0</v>
      </c>
      <c r="AA211" s="62">
        <v>0</v>
      </c>
      <c r="AB211" s="62">
        <v>0</v>
      </c>
      <c r="AC211" s="62">
        <v>0</v>
      </c>
      <c r="AD211" s="62">
        <v>0</v>
      </c>
      <c r="AE211" s="62">
        <v>0</v>
      </c>
      <c r="AF211" s="62">
        <v>0</v>
      </c>
      <c r="AG211" s="62">
        <v>0</v>
      </c>
      <c r="AH211" s="62">
        <v>0</v>
      </c>
      <c r="AI211" s="62">
        <v>0</v>
      </c>
      <c r="AJ211" s="62">
        <v>79439592</v>
      </c>
      <c r="AK211" s="63">
        <v>0</v>
      </c>
      <c r="AL211" s="64">
        <v>0</v>
      </c>
      <c r="AM211" s="65">
        <v>0</v>
      </c>
      <c r="AN211" s="55"/>
    </row>
    <row r="212" spans="1:40" ht="25.5" outlineLevel="5" x14ac:dyDescent="0.25">
      <c r="A212" s="60" t="s">
        <v>105</v>
      </c>
      <c r="B212" s="61" t="s">
        <v>106</v>
      </c>
      <c r="C212" s="61" t="s">
        <v>191</v>
      </c>
      <c r="D212" s="61" t="s">
        <v>269</v>
      </c>
      <c r="E212" s="61" t="s">
        <v>4</v>
      </c>
      <c r="F212" s="61" t="s">
        <v>4</v>
      </c>
      <c r="G212" s="61"/>
      <c r="H212" s="61"/>
      <c r="I212" s="61"/>
      <c r="J212" s="61"/>
      <c r="K212" s="61"/>
      <c r="L212" s="62">
        <v>0</v>
      </c>
      <c r="M212" s="62">
        <v>79439592</v>
      </c>
      <c r="N212" s="62">
        <v>0</v>
      </c>
      <c r="O212" s="62">
        <v>0</v>
      </c>
      <c r="P212" s="62">
        <v>0</v>
      </c>
      <c r="Q212" s="62">
        <v>0</v>
      </c>
      <c r="R212" s="62">
        <v>0</v>
      </c>
      <c r="S212" s="62">
        <v>0</v>
      </c>
      <c r="T212" s="62">
        <v>0</v>
      </c>
      <c r="U212" s="62">
        <v>0</v>
      </c>
      <c r="V212" s="62">
        <v>0</v>
      </c>
      <c r="W212" s="62">
        <v>0</v>
      </c>
      <c r="X212" s="62">
        <v>0</v>
      </c>
      <c r="Y212" s="62">
        <v>0</v>
      </c>
      <c r="Z212" s="62">
        <v>0</v>
      </c>
      <c r="AA212" s="62">
        <v>0</v>
      </c>
      <c r="AB212" s="62">
        <v>0</v>
      </c>
      <c r="AC212" s="62">
        <v>0</v>
      </c>
      <c r="AD212" s="62">
        <v>0</v>
      </c>
      <c r="AE212" s="62">
        <v>0</v>
      </c>
      <c r="AF212" s="62">
        <v>0</v>
      </c>
      <c r="AG212" s="62">
        <v>0</v>
      </c>
      <c r="AH212" s="62">
        <v>0</v>
      </c>
      <c r="AI212" s="62">
        <v>0</v>
      </c>
      <c r="AJ212" s="62">
        <v>79439592</v>
      </c>
      <c r="AK212" s="63">
        <v>0</v>
      </c>
      <c r="AL212" s="64">
        <v>0</v>
      </c>
      <c r="AM212" s="65">
        <v>0</v>
      </c>
      <c r="AN212" s="55"/>
    </row>
    <row r="213" spans="1:40" ht="25.5" outlineLevel="1" x14ac:dyDescent="0.25">
      <c r="A213" s="60" t="s">
        <v>270</v>
      </c>
      <c r="B213" s="61" t="s">
        <v>106</v>
      </c>
      <c r="C213" s="61" t="s">
        <v>191</v>
      </c>
      <c r="D213" s="61" t="s">
        <v>269</v>
      </c>
      <c r="E213" s="61" t="s">
        <v>4</v>
      </c>
      <c r="F213" s="61" t="s">
        <v>4</v>
      </c>
      <c r="G213" s="61"/>
      <c r="H213" s="61"/>
      <c r="I213" s="61"/>
      <c r="J213" s="61"/>
      <c r="K213" s="61"/>
      <c r="L213" s="62">
        <v>0</v>
      </c>
      <c r="M213" s="62">
        <v>79439592</v>
      </c>
      <c r="N213" s="62">
        <v>0</v>
      </c>
      <c r="O213" s="62">
        <v>0</v>
      </c>
      <c r="P213" s="62">
        <v>0</v>
      </c>
      <c r="Q213" s="62">
        <v>0</v>
      </c>
      <c r="R213" s="62">
        <v>0</v>
      </c>
      <c r="S213" s="62">
        <v>0</v>
      </c>
      <c r="T213" s="62">
        <v>0</v>
      </c>
      <c r="U213" s="62">
        <v>0</v>
      </c>
      <c r="V213" s="62">
        <v>0</v>
      </c>
      <c r="W213" s="62">
        <v>0</v>
      </c>
      <c r="X213" s="62">
        <v>0</v>
      </c>
      <c r="Y213" s="62">
        <v>0</v>
      </c>
      <c r="Z213" s="62">
        <v>0</v>
      </c>
      <c r="AA213" s="62">
        <v>0</v>
      </c>
      <c r="AB213" s="62">
        <v>0</v>
      </c>
      <c r="AC213" s="62">
        <v>0</v>
      </c>
      <c r="AD213" s="62">
        <v>0</v>
      </c>
      <c r="AE213" s="62">
        <v>0</v>
      </c>
      <c r="AF213" s="62">
        <v>0</v>
      </c>
      <c r="AG213" s="62">
        <v>0</v>
      </c>
      <c r="AH213" s="62">
        <v>0</v>
      </c>
      <c r="AI213" s="62">
        <v>0</v>
      </c>
      <c r="AJ213" s="62">
        <v>79439592</v>
      </c>
      <c r="AK213" s="63">
        <v>0</v>
      </c>
      <c r="AL213" s="64">
        <v>0</v>
      </c>
      <c r="AM213" s="65">
        <v>0</v>
      </c>
      <c r="AN213" s="55"/>
    </row>
    <row r="214" spans="1:40" ht="38.25" outlineLevel="2" x14ac:dyDescent="0.25">
      <c r="A214" s="60" t="s">
        <v>273</v>
      </c>
      <c r="B214" s="61" t="s">
        <v>106</v>
      </c>
      <c r="C214" s="61" t="s">
        <v>191</v>
      </c>
      <c r="D214" s="61" t="s">
        <v>274</v>
      </c>
      <c r="E214" s="61" t="s">
        <v>4</v>
      </c>
      <c r="F214" s="61" t="s">
        <v>4</v>
      </c>
      <c r="G214" s="61"/>
      <c r="H214" s="61"/>
      <c r="I214" s="61"/>
      <c r="J214" s="61"/>
      <c r="K214" s="61"/>
      <c r="L214" s="62">
        <v>0</v>
      </c>
      <c r="M214" s="62">
        <v>79439592</v>
      </c>
      <c r="N214" s="62">
        <v>0</v>
      </c>
      <c r="O214" s="62">
        <v>0</v>
      </c>
      <c r="P214" s="62">
        <v>0</v>
      </c>
      <c r="Q214" s="62">
        <v>0</v>
      </c>
      <c r="R214" s="62">
        <v>0</v>
      </c>
      <c r="S214" s="62">
        <v>0</v>
      </c>
      <c r="T214" s="62">
        <v>0</v>
      </c>
      <c r="U214" s="62">
        <v>0</v>
      </c>
      <c r="V214" s="62">
        <v>0</v>
      </c>
      <c r="W214" s="62">
        <v>0</v>
      </c>
      <c r="X214" s="62">
        <v>0</v>
      </c>
      <c r="Y214" s="62">
        <v>0</v>
      </c>
      <c r="Z214" s="62">
        <v>0</v>
      </c>
      <c r="AA214" s="62">
        <v>0</v>
      </c>
      <c r="AB214" s="62">
        <v>0</v>
      </c>
      <c r="AC214" s="62">
        <v>0</v>
      </c>
      <c r="AD214" s="62">
        <v>0</v>
      </c>
      <c r="AE214" s="62">
        <v>0</v>
      </c>
      <c r="AF214" s="62">
        <v>0</v>
      </c>
      <c r="AG214" s="62">
        <v>0</v>
      </c>
      <c r="AH214" s="62">
        <v>0</v>
      </c>
      <c r="AI214" s="62">
        <v>0</v>
      </c>
      <c r="AJ214" s="62">
        <v>79439592</v>
      </c>
      <c r="AK214" s="63">
        <v>0</v>
      </c>
      <c r="AL214" s="64">
        <v>0</v>
      </c>
      <c r="AM214" s="65">
        <v>0</v>
      </c>
      <c r="AN214" s="55"/>
    </row>
    <row r="215" spans="1:40" ht="38.25" outlineLevel="3" x14ac:dyDescent="0.25">
      <c r="A215" s="69" t="s">
        <v>275</v>
      </c>
      <c r="B215" s="70" t="s">
        <v>4</v>
      </c>
      <c r="C215" s="70" t="s">
        <v>5</v>
      </c>
      <c r="D215" s="70" t="s">
        <v>276</v>
      </c>
      <c r="E215" s="61" t="s">
        <v>4</v>
      </c>
      <c r="F215" s="61" t="s">
        <v>4</v>
      </c>
      <c r="G215" s="61"/>
      <c r="H215" s="61"/>
      <c r="I215" s="61"/>
      <c r="J215" s="61"/>
      <c r="K215" s="61"/>
      <c r="L215" s="62">
        <v>0</v>
      </c>
      <c r="M215" s="71">
        <v>400000</v>
      </c>
      <c r="N215" s="62">
        <v>0</v>
      </c>
      <c r="O215" s="62">
        <v>0</v>
      </c>
      <c r="P215" s="62">
        <v>0</v>
      </c>
      <c r="Q215" s="62">
        <v>0</v>
      </c>
      <c r="R215" s="62">
        <v>0</v>
      </c>
      <c r="S215" s="62">
        <v>0</v>
      </c>
      <c r="T215" s="62">
        <v>0</v>
      </c>
      <c r="U215" s="62">
        <v>0</v>
      </c>
      <c r="V215" s="62">
        <v>0</v>
      </c>
      <c r="W215" s="62">
        <v>0</v>
      </c>
      <c r="X215" s="62">
        <v>0</v>
      </c>
      <c r="Y215" s="62">
        <v>0</v>
      </c>
      <c r="Z215" s="62">
        <v>0</v>
      </c>
      <c r="AA215" s="62">
        <v>0</v>
      </c>
      <c r="AB215" s="62">
        <v>0</v>
      </c>
      <c r="AC215" s="62">
        <v>0</v>
      </c>
      <c r="AD215" s="62">
        <v>0</v>
      </c>
      <c r="AE215" s="71">
        <v>0</v>
      </c>
      <c r="AF215" s="62">
        <v>0</v>
      </c>
      <c r="AG215" s="62">
        <v>0</v>
      </c>
      <c r="AH215" s="62">
        <v>0</v>
      </c>
      <c r="AI215" s="62">
        <v>0</v>
      </c>
      <c r="AJ215" s="71">
        <v>400000</v>
      </c>
      <c r="AK215" s="72">
        <v>0</v>
      </c>
      <c r="AL215" s="64">
        <v>0</v>
      </c>
      <c r="AM215" s="65">
        <v>0</v>
      </c>
      <c r="AN215" s="55"/>
    </row>
    <row r="216" spans="1:40" outlineLevel="4" x14ac:dyDescent="0.25">
      <c r="A216" s="60" t="s">
        <v>172</v>
      </c>
      <c r="B216" s="61" t="s">
        <v>4</v>
      </c>
      <c r="C216" s="61" t="s">
        <v>173</v>
      </c>
      <c r="D216" s="61" t="s">
        <v>276</v>
      </c>
      <c r="E216" s="61" t="s">
        <v>4</v>
      </c>
      <c r="F216" s="61" t="s">
        <v>4</v>
      </c>
      <c r="G216" s="61"/>
      <c r="H216" s="61"/>
      <c r="I216" s="61"/>
      <c r="J216" s="61"/>
      <c r="K216" s="61"/>
      <c r="L216" s="62">
        <v>0</v>
      </c>
      <c r="M216" s="62">
        <v>300000</v>
      </c>
      <c r="N216" s="62">
        <v>0</v>
      </c>
      <c r="O216" s="62">
        <v>0</v>
      </c>
      <c r="P216" s="62">
        <v>0</v>
      </c>
      <c r="Q216" s="62">
        <v>0</v>
      </c>
      <c r="R216" s="62">
        <v>0</v>
      </c>
      <c r="S216" s="62">
        <v>0</v>
      </c>
      <c r="T216" s="62">
        <v>0</v>
      </c>
      <c r="U216" s="62">
        <v>0</v>
      </c>
      <c r="V216" s="62">
        <v>0</v>
      </c>
      <c r="W216" s="62">
        <v>0</v>
      </c>
      <c r="X216" s="62">
        <v>0</v>
      </c>
      <c r="Y216" s="62">
        <v>0</v>
      </c>
      <c r="Z216" s="62">
        <v>0</v>
      </c>
      <c r="AA216" s="62">
        <v>0</v>
      </c>
      <c r="AB216" s="62">
        <v>0</v>
      </c>
      <c r="AC216" s="62">
        <v>0</v>
      </c>
      <c r="AD216" s="62">
        <v>0</v>
      </c>
      <c r="AE216" s="62">
        <v>0</v>
      </c>
      <c r="AF216" s="62">
        <v>0</v>
      </c>
      <c r="AG216" s="62">
        <v>0</v>
      </c>
      <c r="AH216" s="62">
        <v>0</v>
      </c>
      <c r="AI216" s="62">
        <v>0</v>
      </c>
      <c r="AJ216" s="62">
        <v>300000</v>
      </c>
      <c r="AK216" s="63">
        <v>0</v>
      </c>
      <c r="AL216" s="64">
        <v>0</v>
      </c>
      <c r="AM216" s="65">
        <v>0</v>
      </c>
      <c r="AN216" s="55"/>
    </row>
    <row r="217" spans="1:40" outlineLevel="5" x14ac:dyDescent="0.25">
      <c r="A217" s="60" t="s">
        <v>174</v>
      </c>
      <c r="B217" s="61" t="s">
        <v>4</v>
      </c>
      <c r="C217" s="61" t="s">
        <v>175</v>
      </c>
      <c r="D217" s="61" t="s">
        <v>276</v>
      </c>
      <c r="E217" s="61" t="s">
        <v>4</v>
      </c>
      <c r="F217" s="61" t="s">
        <v>4</v>
      </c>
      <c r="G217" s="61"/>
      <c r="H217" s="61"/>
      <c r="I217" s="61"/>
      <c r="J217" s="61"/>
      <c r="K217" s="61"/>
      <c r="L217" s="62">
        <v>0</v>
      </c>
      <c r="M217" s="62">
        <v>300000</v>
      </c>
      <c r="N217" s="62">
        <v>0</v>
      </c>
      <c r="O217" s="62">
        <v>0</v>
      </c>
      <c r="P217" s="62">
        <v>0</v>
      </c>
      <c r="Q217" s="62">
        <v>0</v>
      </c>
      <c r="R217" s="62">
        <v>0</v>
      </c>
      <c r="S217" s="62">
        <v>0</v>
      </c>
      <c r="T217" s="62">
        <v>0</v>
      </c>
      <c r="U217" s="62">
        <v>0</v>
      </c>
      <c r="V217" s="62">
        <v>0</v>
      </c>
      <c r="W217" s="62">
        <v>0</v>
      </c>
      <c r="X217" s="62">
        <v>0</v>
      </c>
      <c r="Y217" s="62">
        <v>0</v>
      </c>
      <c r="Z217" s="62">
        <v>0</v>
      </c>
      <c r="AA217" s="62">
        <v>0</v>
      </c>
      <c r="AB217" s="62">
        <v>0</v>
      </c>
      <c r="AC217" s="62">
        <v>0</v>
      </c>
      <c r="AD217" s="62">
        <v>0</v>
      </c>
      <c r="AE217" s="62">
        <v>0</v>
      </c>
      <c r="AF217" s="62">
        <v>0</v>
      </c>
      <c r="AG217" s="62">
        <v>0</v>
      </c>
      <c r="AH217" s="62">
        <v>0</v>
      </c>
      <c r="AI217" s="62">
        <v>0</v>
      </c>
      <c r="AJ217" s="62">
        <v>300000</v>
      </c>
      <c r="AK217" s="63">
        <v>0</v>
      </c>
      <c r="AL217" s="64">
        <v>0</v>
      </c>
      <c r="AM217" s="65">
        <v>0</v>
      </c>
      <c r="AN217" s="55"/>
    </row>
    <row r="218" spans="1:40" ht="25.5" x14ac:dyDescent="0.25">
      <c r="A218" s="60" t="s">
        <v>105</v>
      </c>
      <c r="B218" s="61" t="s">
        <v>106</v>
      </c>
      <c r="C218" s="61" t="s">
        <v>175</v>
      </c>
      <c r="D218" s="61" t="s">
        <v>276</v>
      </c>
      <c r="E218" s="61" t="s">
        <v>4</v>
      </c>
      <c r="F218" s="61" t="s">
        <v>4</v>
      </c>
      <c r="G218" s="61"/>
      <c r="H218" s="61"/>
      <c r="I218" s="61"/>
      <c r="J218" s="61"/>
      <c r="K218" s="61"/>
      <c r="L218" s="62">
        <v>0</v>
      </c>
      <c r="M218" s="62">
        <v>300000</v>
      </c>
      <c r="N218" s="62">
        <v>0</v>
      </c>
      <c r="O218" s="62">
        <v>0</v>
      </c>
      <c r="P218" s="62">
        <v>0</v>
      </c>
      <c r="Q218" s="62">
        <v>0</v>
      </c>
      <c r="R218" s="62">
        <v>0</v>
      </c>
      <c r="S218" s="62">
        <v>0</v>
      </c>
      <c r="T218" s="62">
        <v>0</v>
      </c>
      <c r="U218" s="62">
        <v>0</v>
      </c>
      <c r="V218" s="62">
        <v>0</v>
      </c>
      <c r="W218" s="62">
        <v>0</v>
      </c>
      <c r="X218" s="62">
        <v>0</v>
      </c>
      <c r="Y218" s="62">
        <v>0</v>
      </c>
      <c r="Z218" s="62">
        <v>0</v>
      </c>
      <c r="AA218" s="62">
        <v>0</v>
      </c>
      <c r="AB218" s="62">
        <v>0</v>
      </c>
      <c r="AC218" s="62">
        <v>0</v>
      </c>
      <c r="AD218" s="62">
        <v>0</v>
      </c>
      <c r="AE218" s="62">
        <v>0</v>
      </c>
      <c r="AF218" s="62">
        <v>0</v>
      </c>
      <c r="AG218" s="62">
        <v>0</v>
      </c>
      <c r="AH218" s="62">
        <v>0</v>
      </c>
      <c r="AI218" s="62">
        <v>0</v>
      </c>
      <c r="AJ218" s="62">
        <v>300000</v>
      </c>
      <c r="AK218" s="63">
        <v>0</v>
      </c>
      <c r="AL218" s="64">
        <v>0</v>
      </c>
      <c r="AM218" s="65">
        <v>0</v>
      </c>
      <c r="AN218" s="55"/>
    </row>
    <row r="219" spans="1:40" ht="38.25" outlineLevel="1" x14ac:dyDescent="0.25">
      <c r="A219" s="60" t="s">
        <v>277</v>
      </c>
      <c r="B219" s="61" t="s">
        <v>106</v>
      </c>
      <c r="C219" s="61" t="s">
        <v>175</v>
      </c>
      <c r="D219" s="61" t="s">
        <v>276</v>
      </c>
      <c r="E219" s="61" t="s">
        <v>4</v>
      </c>
      <c r="F219" s="61" t="s">
        <v>4</v>
      </c>
      <c r="G219" s="61"/>
      <c r="H219" s="61"/>
      <c r="I219" s="61"/>
      <c r="J219" s="61"/>
      <c r="K219" s="61"/>
      <c r="L219" s="62">
        <v>0</v>
      </c>
      <c r="M219" s="62">
        <v>300000</v>
      </c>
      <c r="N219" s="62">
        <v>0</v>
      </c>
      <c r="O219" s="62">
        <v>0</v>
      </c>
      <c r="P219" s="62">
        <v>0</v>
      </c>
      <c r="Q219" s="62">
        <v>0</v>
      </c>
      <c r="R219" s="62">
        <v>0</v>
      </c>
      <c r="S219" s="62">
        <v>0</v>
      </c>
      <c r="T219" s="62">
        <v>0</v>
      </c>
      <c r="U219" s="62">
        <v>0</v>
      </c>
      <c r="V219" s="62">
        <v>0</v>
      </c>
      <c r="W219" s="62">
        <v>0</v>
      </c>
      <c r="X219" s="62">
        <v>0</v>
      </c>
      <c r="Y219" s="62">
        <v>0</v>
      </c>
      <c r="Z219" s="62">
        <v>0</v>
      </c>
      <c r="AA219" s="62">
        <v>0</v>
      </c>
      <c r="AB219" s="62">
        <v>0</v>
      </c>
      <c r="AC219" s="62">
        <v>0</v>
      </c>
      <c r="AD219" s="62">
        <v>0</v>
      </c>
      <c r="AE219" s="62">
        <v>0</v>
      </c>
      <c r="AF219" s="62">
        <v>0</v>
      </c>
      <c r="AG219" s="62">
        <v>0</v>
      </c>
      <c r="AH219" s="62">
        <v>0</v>
      </c>
      <c r="AI219" s="62">
        <v>0</v>
      </c>
      <c r="AJ219" s="62">
        <v>300000</v>
      </c>
      <c r="AK219" s="63">
        <v>0</v>
      </c>
      <c r="AL219" s="64">
        <v>0</v>
      </c>
      <c r="AM219" s="65">
        <v>0</v>
      </c>
      <c r="AN219" s="55"/>
    </row>
    <row r="220" spans="1:40" ht="51" outlineLevel="2" x14ac:dyDescent="0.25">
      <c r="A220" s="60" t="s">
        <v>278</v>
      </c>
      <c r="B220" s="61" t="s">
        <v>106</v>
      </c>
      <c r="C220" s="61" t="s">
        <v>175</v>
      </c>
      <c r="D220" s="61" t="s">
        <v>279</v>
      </c>
      <c r="E220" s="61" t="s">
        <v>4</v>
      </c>
      <c r="F220" s="61" t="s">
        <v>4</v>
      </c>
      <c r="G220" s="61"/>
      <c r="H220" s="61"/>
      <c r="I220" s="61"/>
      <c r="J220" s="61"/>
      <c r="K220" s="61"/>
      <c r="L220" s="62">
        <v>0</v>
      </c>
      <c r="M220" s="62">
        <v>300000</v>
      </c>
      <c r="N220" s="62">
        <v>0</v>
      </c>
      <c r="O220" s="62">
        <v>0</v>
      </c>
      <c r="P220" s="62">
        <v>0</v>
      </c>
      <c r="Q220" s="62">
        <v>0</v>
      </c>
      <c r="R220" s="62">
        <v>0</v>
      </c>
      <c r="S220" s="62">
        <v>0</v>
      </c>
      <c r="T220" s="62">
        <v>0</v>
      </c>
      <c r="U220" s="62">
        <v>0</v>
      </c>
      <c r="V220" s="62">
        <v>0</v>
      </c>
      <c r="W220" s="62">
        <v>0</v>
      </c>
      <c r="X220" s="62">
        <v>0</v>
      </c>
      <c r="Y220" s="62">
        <v>0</v>
      </c>
      <c r="Z220" s="62">
        <v>0</v>
      </c>
      <c r="AA220" s="62">
        <v>0</v>
      </c>
      <c r="AB220" s="62">
        <v>0</v>
      </c>
      <c r="AC220" s="62">
        <v>0</v>
      </c>
      <c r="AD220" s="62">
        <v>0</v>
      </c>
      <c r="AE220" s="62">
        <v>0</v>
      </c>
      <c r="AF220" s="62">
        <v>0</v>
      </c>
      <c r="AG220" s="62">
        <v>0</v>
      </c>
      <c r="AH220" s="62">
        <v>0</v>
      </c>
      <c r="AI220" s="62">
        <v>0</v>
      </c>
      <c r="AJ220" s="62">
        <v>300000</v>
      </c>
      <c r="AK220" s="63">
        <v>0</v>
      </c>
      <c r="AL220" s="64">
        <v>0</v>
      </c>
      <c r="AM220" s="65">
        <v>0</v>
      </c>
      <c r="AN220" s="55"/>
    </row>
    <row r="221" spans="1:40" outlineLevel="3" x14ac:dyDescent="0.25">
      <c r="A221" s="60" t="s">
        <v>111</v>
      </c>
      <c r="B221" s="61" t="s">
        <v>4</v>
      </c>
      <c r="C221" s="61" t="s">
        <v>112</v>
      </c>
      <c r="D221" s="61" t="s">
        <v>276</v>
      </c>
      <c r="E221" s="61" t="s">
        <v>4</v>
      </c>
      <c r="F221" s="61" t="s">
        <v>4</v>
      </c>
      <c r="G221" s="61"/>
      <c r="H221" s="61"/>
      <c r="I221" s="61"/>
      <c r="J221" s="61"/>
      <c r="K221" s="61"/>
      <c r="L221" s="62">
        <v>0</v>
      </c>
      <c r="M221" s="62">
        <v>100000</v>
      </c>
      <c r="N221" s="62">
        <v>0</v>
      </c>
      <c r="O221" s="62">
        <v>0</v>
      </c>
      <c r="P221" s="62">
        <v>0</v>
      </c>
      <c r="Q221" s="62">
        <v>0</v>
      </c>
      <c r="R221" s="62">
        <v>0</v>
      </c>
      <c r="S221" s="62">
        <v>0</v>
      </c>
      <c r="T221" s="62">
        <v>0</v>
      </c>
      <c r="U221" s="62">
        <v>0</v>
      </c>
      <c r="V221" s="62">
        <v>0</v>
      </c>
      <c r="W221" s="62">
        <v>0</v>
      </c>
      <c r="X221" s="62">
        <v>0</v>
      </c>
      <c r="Y221" s="62">
        <v>0</v>
      </c>
      <c r="Z221" s="62">
        <v>0</v>
      </c>
      <c r="AA221" s="62">
        <v>0</v>
      </c>
      <c r="AB221" s="62">
        <v>0</v>
      </c>
      <c r="AC221" s="62">
        <v>0</v>
      </c>
      <c r="AD221" s="62">
        <v>0</v>
      </c>
      <c r="AE221" s="62">
        <v>0</v>
      </c>
      <c r="AF221" s="62">
        <v>0</v>
      </c>
      <c r="AG221" s="62">
        <v>0</v>
      </c>
      <c r="AH221" s="62">
        <v>0</v>
      </c>
      <c r="AI221" s="62">
        <v>0</v>
      </c>
      <c r="AJ221" s="62">
        <v>100000</v>
      </c>
      <c r="AK221" s="63">
        <v>0</v>
      </c>
      <c r="AL221" s="64">
        <v>0</v>
      </c>
      <c r="AM221" s="65">
        <v>0</v>
      </c>
      <c r="AN221" s="55"/>
    </row>
    <row r="222" spans="1:40" outlineLevel="4" x14ac:dyDescent="0.25">
      <c r="A222" s="60" t="s">
        <v>113</v>
      </c>
      <c r="B222" s="61" t="s">
        <v>4</v>
      </c>
      <c r="C222" s="61" t="s">
        <v>114</v>
      </c>
      <c r="D222" s="61" t="s">
        <v>276</v>
      </c>
      <c r="E222" s="61" t="s">
        <v>4</v>
      </c>
      <c r="F222" s="61" t="s">
        <v>4</v>
      </c>
      <c r="G222" s="61"/>
      <c r="H222" s="61"/>
      <c r="I222" s="61"/>
      <c r="J222" s="61"/>
      <c r="K222" s="61"/>
      <c r="L222" s="62">
        <v>0</v>
      </c>
      <c r="M222" s="62">
        <v>100000</v>
      </c>
      <c r="N222" s="62">
        <v>0</v>
      </c>
      <c r="O222" s="62">
        <v>0</v>
      </c>
      <c r="P222" s="62">
        <v>0</v>
      </c>
      <c r="Q222" s="62">
        <v>0</v>
      </c>
      <c r="R222" s="62">
        <v>0</v>
      </c>
      <c r="S222" s="62">
        <v>0</v>
      </c>
      <c r="T222" s="62">
        <v>0</v>
      </c>
      <c r="U222" s="62">
        <v>0</v>
      </c>
      <c r="V222" s="62">
        <v>0</v>
      </c>
      <c r="W222" s="62">
        <v>0</v>
      </c>
      <c r="X222" s="62">
        <v>0</v>
      </c>
      <c r="Y222" s="62">
        <v>0</v>
      </c>
      <c r="Z222" s="62">
        <v>0</v>
      </c>
      <c r="AA222" s="62">
        <v>0</v>
      </c>
      <c r="AB222" s="62">
        <v>0</v>
      </c>
      <c r="AC222" s="62">
        <v>0</v>
      </c>
      <c r="AD222" s="62">
        <v>0</v>
      </c>
      <c r="AE222" s="62">
        <v>0</v>
      </c>
      <c r="AF222" s="62">
        <v>0</v>
      </c>
      <c r="AG222" s="62">
        <v>0</v>
      </c>
      <c r="AH222" s="62">
        <v>0</v>
      </c>
      <c r="AI222" s="62">
        <v>0</v>
      </c>
      <c r="AJ222" s="62">
        <v>100000</v>
      </c>
      <c r="AK222" s="63">
        <v>0</v>
      </c>
      <c r="AL222" s="64">
        <v>0</v>
      </c>
      <c r="AM222" s="65">
        <v>0</v>
      </c>
      <c r="AN222" s="55"/>
    </row>
    <row r="223" spans="1:40" ht="25.5" outlineLevel="5" x14ac:dyDescent="0.25">
      <c r="A223" s="60" t="s">
        <v>105</v>
      </c>
      <c r="B223" s="61" t="s">
        <v>106</v>
      </c>
      <c r="C223" s="61" t="s">
        <v>114</v>
      </c>
      <c r="D223" s="61" t="s">
        <v>276</v>
      </c>
      <c r="E223" s="61" t="s">
        <v>4</v>
      </c>
      <c r="F223" s="61" t="s">
        <v>4</v>
      </c>
      <c r="G223" s="61"/>
      <c r="H223" s="61"/>
      <c r="I223" s="61"/>
      <c r="J223" s="61"/>
      <c r="K223" s="61"/>
      <c r="L223" s="62">
        <v>0</v>
      </c>
      <c r="M223" s="62">
        <v>100000</v>
      </c>
      <c r="N223" s="62">
        <v>0</v>
      </c>
      <c r="O223" s="62">
        <v>0</v>
      </c>
      <c r="P223" s="62">
        <v>0</v>
      </c>
      <c r="Q223" s="62">
        <v>0</v>
      </c>
      <c r="R223" s="62">
        <v>0</v>
      </c>
      <c r="S223" s="62">
        <v>0</v>
      </c>
      <c r="T223" s="62">
        <v>0</v>
      </c>
      <c r="U223" s="62">
        <v>0</v>
      </c>
      <c r="V223" s="62">
        <v>0</v>
      </c>
      <c r="W223" s="62">
        <v>0</v>
      </c>
      <c r="X223" s="62">
        <v>0</v>
      </c>
      <c r="Y223" s="62">
        <v>0</v>
      </c>
      <c r="Z223" s="62">
        <v>0</v>
      </c>
      <c r="AA223" s="62">
        <v>0</v>
      </c>
      <c r="AB223" s="62">
        <v>0</v>
      </c>
      <c r="AC223" s="62">
        <v>0</v>
      </c>
      <c r="AD223" s="62">
        <v>0</v>
      </c>
      <c r="AE223" s="62">
        <v>0</v>
      </c>
      <c r="AF223" s="62">
        <v>0</v>
      </c>
      <c r="AG223" s="62">
        <v>0</v>
      </c>
      <c r="AH223" s="62">
        <v>0</v>
      </c>
      <c r="AI223" s="62">
        <v>0</v>
      </c>
      <c r="AJ223" s="62">
        <v>100000</v>
      </c>
      <c r="AK223" s="63">
        <v>0</v>
      </c>
      <c r="AL223" s="64">
        <v>0</v>
      </c>
      <c r="AM223" s="65">
        <v>0</v>
      </c>
      <c r="AN223" s="55"/>
    </row>
    <row r="224" spans="1:40" ht="38.25" outlineLevel="1" x14ac:dyDescent="0.25">
      <c r="A224" s="60" t="s">
        <v>277</v>
      </c>
      <c r="B224" s="61" t="s">
        <v>106</v>
      </c>
      <c r="C224" s="61" t="s">
        <v>114</v>
      </c>
      <c r="D224" s="61" t="s">
        <v>276</v>
      </c>
      <c r="E224" s="61" t="s">
        <v>4</v>
      </c>
      <c r="F224" s="61" t="s">
        <v>4</v>
      </c>
      <c r="G224" s="61"/>
      <c r="H224" s="61"/>
      <c r="I224" s="61"/>
      <c r="J224" s="61"/>
      <c r="K224" s="61"/>
      <c r="L224" s="62">
        <v>0</v>
      </c>
      <c r="M224" s="62">
        <v>100000</v>
      </c>
      <c r="N224" s="62">
        <v>0</v>
      </c>
      <c r="O224" s="62">
        <v>0</v>
      </c>
      <c r="P224" s="62">
        <v>0</v>
      </c>
      <c r="Q224" s="62">
        <v>0</v>
      </c>
      <c r="R224" s="62">
        <v>0</v>
      </c>
      <c r="S224" s="62">
        <v>0</v>
      </c>
      <c r="T224" s="62">
        <v>0</v>
      </c>
      <c r="U224" s="62">
        <v>0</v>
      </c>
      <c r="V224" s="62">
        <v>0</v>
      </c>
      <c r="W224" s="62">
        <v>0</v>
      </c>
      <c r="X224" s="62">
        <v>0</v>
      </c>
      <c r="Y224" s="62">
        <v>0</v>
      </c>
      <c r="Z224" s="62">
        <v>0</v>
      </c>
      <c r="AA224" s="62">
        <v>0</v>
      </c>
      <c r="AB224" s="62">
        <v>0</v>
      </c>
      <c r="AC224" s="62">
        <v>0</v>
      </c>
      <c r="AD224" s="62">
        <v>0</v>
      </c>
      <c r="AE224" s="62">
        <v>0</v>
      </c>
      <c r="AF224" s="62">
        <v>0</v>
      </c>
      <c r="AG224" s="62">
        <v>0</v>
      </c>
      <c r="AH224" s="62">
        <v>0</v>
      </c>
      <c r="AI224" s="62">
        <v>0</v>
      </c>
      <c r="AJ224" s="62">
        <v>100000</v>
      </c>
      <c r="AK224" s="63">
        <v>0</v>
      </c>
      <c r="AL224" s="64">
        <v>0</v>
      </c>
      <c r="AM224" s="65">
        <v>0</v>
      </c>
      <c r="AN224" s="55"/>
    </row>
    <row r="225" spans="1:40" ht="51" outlineLevel="2" x14ac:dyDescent="0.25">
      <c r="A225" s="60" t="s">
        <v>280</v>
      </c>
      <c r="B225" s="61" t="s">
        <v>106</v>
      </c>
      <c r="C225" s="61" t="s">
        <v>114</v>
      </c>
      <c r="D225" s="61" t="s">
        <v>281</v>
      </c>
      <c r="E225" s="61" t="s">
        <v>4</v>
      </c>
      <c r="F225" s="61" t="s">
        <v>4</v>
      </c>
      <c r="G225" s="61"/>
      <c r="H225" s="61"/>
      <c r="I225" s="61"/>
      <c r="J225" s="61"/>
      <c r="K225" s="61"/>
      <c r="L225" s="62">
        <v>0</v>
      </c>
      <c r="M225" s="62">
        <v>100000</v>
      </c>
      <c r="N225" s="62">
        <v>0</v>
      </c>
      <c r="O225" s="62">
        <v>0</v>
      </c>
      <c r="P225" s="62">
        <v>0</v>
      </c>
      <c r="Q225" s="62">
        <v>0</v>
      </c>
      <c r="R225" s="62">
        <v>0</v>
      </c>
      <c r="S225" s="62">
        <v>0</v>
      </c>
      <c r="T225" s="62">
        <v>0</v>
      </c>
      <c r="U225" s="62">
        <v>0</v>
      </c>
      <c r="V225" s="62">
        <v>0</v>
      </c>
      <c r="W225" s="62">
        <v>0</v>
      </c>
      <c r="X225" s="62">
        <v>0</v>
      </c>
      <c r="Y225" s="62">
        <v>0</v>
      </c>
      <c r="Z225" s="62">
        <v>0</v>
      </c>
      <c r="AA225" s="62">
        <v>0</v>
      </c>
      <c r="AB225" s="62">
        <v>0</v>
      </c>
      <c r="AC225" s="62">
        <v>0</v>
      </c>
      <c r="AD225" s="62">
        <v>0</v>
      </c>
      <c r="AE225" s="62">
        <v>0</v>
      </c>
      <c r="AF225" s="62">
        <v>0</v>
      </c>
      <c r="AG225" s="62">
        <v>0</v>
      </c>
      <c r="AH225" s="62">
        <v>0</v>
      </c>
      <c r="AI225" s="62">
        <v>0</v>
      </c>
      <c r="AJ225" s="62">
        <v>100000</v>
      </c>
      <c r="AK225" s="63">
        <v>0</v>
      </c>
      <c r="AL225" s="64">
        <v>0</v>
      </c>
      <c r="AM225" s="65">
        <v>0</v>
      </c>
      <c r="AN225" s="55"/>
    </row>
    <row r="226" spans="1:40" ht="25.5" outlineLevel="3" x14ac:dyDescent="0.25">
      <c r="A226" s="69" t="s">
        <v>282</v>
      </c>
      <c r="B226" s="70" t="s">
        <v>4</v>
      </c>
      <c r="C226" s="70" t="s">
        <v>5</v>
      </c>
      <c r="D226" s="70" t="s">
        <v>283</v>
      </c>
      <c r="E226" s="61" t="s">
        <v>4</v>
      </c>
      <c r="F226" s="61" t="s">
        <v>4</v>
      </c>
      <c r="G226" s="61"/>
      <c r="H226" s="61"/>
      <c r="I226" s="61"/>
      <c r="J226" s="61"/>
      <c r="K226" s="61"/>
      <c r="L226" s="62">
        <v>0</v>
      </c>
      <c r="M226" s="71">
        <v>605765087.84000003</v>
      </c>
      <c r="N226" s="62">
        <v>0</v>
      </c>
      <c r="O226" s="62">
        <v>0</v>
      </c>
      <c r="P226" s="62">
        <v>0</v>
      </c>
      <c r="Q226" s="62">
        <v>0</v>
      </c>
      <c r="R226" s="62">
        <v>0</v>
      </c>
      <c r="S226" s="62">
        <v>0</v>
      </c>
      <c r="T226" s="62">
        <v>0</v>
      </c>
      <c r="U226" s="62">
        <v>0</v>
      </c>
      <c r="V226" s="62">
        <v>0</v>
      </c>
      <c r="W226" s="62">
        <v>0</v>
      </c>
      <c r="X226" s="62">
        <v>0</v>
      </c>
      <c r="Y226" s="62">
        <v>0</v>
      </c>
      <c r="Z226" s="62">
        <v>0</v>
      </c>
      <c r="AA226" s="62">
        <v>0</v>
      </c>
      <c r="AB226" s="62">
        <v>0</v>
      </c>
      <c r="AC226" s="62">
        <v>0</v>
      </c>
      <c r="AD226" s="62">
        <v>0</v>
      </c>
      <c r="AE226" s="71">
        <v>225633983.65000001</v>
      </c>
      <c r="AF226" s="62">
        <v>0</v>
      </c>
      <c r="AG226" s="62">
        <v>0</v>
      </c>
      <c r="AH226" s="62">
        <v>225633983.65000001</v>
      </c>
      <c r="AI226" s="62">
        <v>-225633983.65000001</v>
      </c>
      <c r="AJ226" s="71">
        <v>380131104.19</v>
      </c>
      <c r="AK226" s="72">
        <v>0.37247769503282507</v>
      </c>
      <c r="AL226" s="64">
        <v>0</v>
      </c>
      <c r="AM226" s="65">
        <v>0</v>
      </c>
      <c r="AN226" s="55"/>
    </row>
    <row r="227" spans="1:40" outlineLevel="4" x14ac:dyDescent="0.25">
      <c r="A227" s="60" t="s">
        <v>172</v>
      </c>
      <c r="B227" s="61" t="s">
        <v>4</v>
      </c>
      <c r="C227" s="61" t="s">
        <v>173</v>
      </c>
      <c r="D227" s="61" t="s">
        <v>283</v>
      </c>
      <c r="E227" s="61" t="s">
        <v>4</v>
      </c>
      <c r="F227" s="61" t="s">
        <v>4</v>
      </c>
      <c r="G227" s="61"/>
      <c r="H227" s="61"/>
      <c r="I227" s="61"/>
      <c r="J227" s="61"/>
      <c r="K227" s="61"/>
      <c r="L227" s="62">
        <v>0</v>
      </c>
      <c r="M227" s="62">
        <v>309119805.27999997</v>
      </c>
      <c r="N227" s="62">
        <v>0</v>
      </c>
      <c r="O227" s="62">
        <v>0</v>
      </c>
      <c r="P227" s="62">
        <v>0</v>
      </c>
      <c r="Q227" s="62">
        <v>0</v>
      </c>
      <c r="R227" s="62">
        <v>0</v>
      </c>
      <c r="S227" s="62">
        <v>0</v>
      </c>
      <c r="T227" s="62">
        <v>0</v>
      </c>
      <c r="U227" s="62">
        <v>0</v>
      </c>
      <c r="V227" s="62">
        <v>0</v>
      </c>
      <c r="W227" s="62">
        <v>0</v>
      </c>
      <c r="X227" s="62">
        <v>0</v>
      </c>
      <c r="Y227" s="62">
        <v>0</v>
      </c>
      <c r="Z227" s="62">
        <v>0</v>
      </c>
      <c r="AA227" s="62">
        <v>0</v>
      </c>
      <c r="AB227" s="62">
        <v>0</v>
      </c>
      <c r="AC227" s="62">
        <v>0</v>
      </c>
      <c r="AD227" s="62">
        <v>0</v>
      </c>
      <c r="AE227" s="62">
        <v>101245512.06999999</v>
      </c>
      <c r="AF227" s="62">
        <v>0</v>
      </c>
      <c r="AG227" s="62">
        <v>0</v>
      </c>
      <c r="AH227" s="62">
        <v>101245512.06999999</v>
      </c>
      <c r="AI227" s="62">
        <v>-101245512.06999999</v>
      </c>
      <c r="AJ227" s="62">
        <v>207874293.21000001</v>
      </c>
      <c r="AK227" s="63">
        <v>0.32752838977202398</v>
      </c>
      <c r="AL227" s="64">
        <v>0</v>
      </c>
      <c r="AM227" s="65">
        <v>0</v>
      </c>
      <c r="AN227" s="55"/>
    </row>
    <row r="228" spans="1:40" ht="38.25" outlineLevel="5" x14ac:dyDescent="0.25">
      <c r="A228" s="60" t="s">
        <v>284</v>
      </c>
      <c r="B228" s="61" t="s">
        <v>4</v>
      </c>
      <c r="C228" s="61" t="s">
        <v>285</v>
      </c>
      <c r="D228" s="61" t="s">
        <v>283</v>
      </c>
      <c r="E228" s="61" t="s">
        <v>4</v>
      </c>
      <c r="F228" s="61" t="s">
        <v>4</v>
      </c>
      <c r="G228" s="61"/>
      <c r="H228" s="61"/>
      <c r="I228" s="61"/>
      <c r="J228" s="61"/>
      <c r="K228" s="61"/>
      <c r="L228" s="62">
        <v>0</v>
      </c>
      <c r="M228" s="62">
        <v>3215877</v>
      </c>
      <c r="N228" s="62">
        <v>0</v>
      </c>
      <c r="O228" s="62">
        <v>0</v>
      </c>
      <c r="P228" s="62">
        <v>0</v>
      </c>
      <c r="Q228" s="62">
        <v>0</v>
      </c>
      <c r="R228" s="62">
        <v>0</v>
      </c>
      <c r="S228" s="62">
        <v>0</v>
      </c>
      <c r="T228" s="62">
        <v>0</v>
      </c>
      <c r="U228" s="62">
        <v>0</v>
      </c>
      <c r="V228" s="62">
        <v>0</v>
      </c>
      <c r="W228" s="62">
        <v>0</v>
      </c>
      <c r="X228" s="62">
        <v>0</v>
      </c>
      <c r="Y228" s="62">
        <v>0</v>
      </c>
      <c r="Z228" s="62">
        <v>0</v>
      </c>
      <c r="AA228" s="62">
        <v>0</v>
      </c>
      <c r="AB228" s="62">
        <v>0</v>
      </c>
      <c r="AC228" s="62">
        <v>0</v>
      </c>
      <c r="AD228" s="62">
        <v>0</v>
      </c>
      <c r="AE228" s="62">
        <v>1327205.3999999999</v>
      </c>
      <c r="AF228" s="62">
        <v>0</v>
      </c>
      <c r="AG228" s="62">
        <v>0</v>
      </c>
      <c r="AH228" s="62">
        <v>1327205.3999999999</v>
      </c>
      <c r="AI228" s="62">
        <v>-1327205.3999999999</v>
      </c>
      <c r="AJ228" s="62">
        <v>1888671.6</v>
      </c>
      <c r="AK228" s="63">
        <v>0.41270403065788897</v>
      </c>
      <c r="AL228" s="64">
        <v>0</v>
      </c>
      <c r="AM228" s="65">
        <v>0</v>
      </c>
      <c r="AN228" s="55"/>
    </row>
    <row r="229" spans="1:40" ht="25.5" x14ac:dyDescent="0.25">
      <c r="A229" s="60" t="s">
        <v>105</v>
      </c>
      <c r="B229" s="61" t="s">
        <v>106</v>
      </c>
      <c r="C229" s="61" t="s">
        <v>285</v>
      </c>
      <c r="D229" s="61" t="s">
        <v>283</v>
      </c>
      <c r="E229" s="61" t="s">
        <v>4</v>
      </c>
      <c r="F229" s="61" t="s">
        <v>4</v>
      </c>
      <c r="G229" s="61"/>
      <c r="H229" s="61"/>
      <c r="I229" s="61"/>
      <c r="J229" s="61"/>
      <c r="K229" s="61"/>
      <c r="L229" s="62">
        <v>0</v>
      </c>
      <c r="M229" s="62">
        <v>3215877</v>
      </c>
      <c r="N229" s="62">
        <v>0</v>
      </c>
      <c r="O229" s="62">
        <v>0</v>
      </c>
      <c r="P229" s="62">
        <v>0</v>
      </c>
      <c r="Q229" s="62">
        <v>0</v>
      </c>
      <c r="R229" s="62">
        <v>0</v>
      </c>
      <c r="S229" s="62">
        <v>0</v>
      </c>
      <c r="T229" s="62">
        <v>0</v>
      </c>
      <c r="U229" s="62">
        <v>0</v>
      </c>
      <c r="V229" s="62">
        <v>0</v>
      </c>
      <c r="W229" s="62">
        <v>0</v>
      </c>
      <c r="X229" s="62">
        <v>0</v>
      </c>
      <c r="Y229" s="62">
        <v>0</v>
      </c>
      <c r="Z229" s="62">
        <v>0</v>
      </c>
      <c r="AA229" s="62">
        <v>0</v>
      </c>
      <c r="AB229" s="62">
        <v>0</v>
      </c>
      <c r="AC229" s="62">
        <v>0</v>
      </c>
      <c r="AD229" s="62">
        <v>0</v>
      </c>
      <c r="AE229" s="62">
        <v>1327205.3999999999</v>
      </c>
      <c r="AF229" s="62">
        <v>0</v>
      </c>
      <c r="AG229" s="62">
        <v>0</v>
      </c>
      <c r="AH229" s="62">
        <v>1327205.3999999999</v>
      </c>
      <c r="AI229" s="62">
        <v>-1327205.3999999999</v>
      </c>
      <c r="AJ229" s="62">
        <v>1888671.6</v>
      </c>
      <c r="AK229" s="63">
        <v>0.41270403065788897</v>
      </c>
      <c r="AL229" s="64">
        <v>0</v>
      </c>
      <c r="AM229" s="65">
        <v>0</v>
      </c>
      <c r="AN229" s="55"/>
    </row>
    <row r="230" spans="1:40" ht="25.5" outlineLevel="1" x14ac:dyDescent="0.25">
      <c r="A230" s="60" t="s">
        <v>286</v>
      </c>
      <c r="B230" s="61" t="s">
        <v>106</v>
      </c>
      <c r="C230" s="61" t="s">
        <v>285</v>
      </c>
      <c r="D230" s="61" t="s">
        <v>287</v>
      </c>
      <c r="E230" s="61" t="s">
        <v>4</v>
      </c>
      <c r="F230" s="61" t="s">
        <v>4</v>
      </c>
      <c r="G230" s="61"/>
      <c r="H230" s="61"/>
      <c r="I230" s="61"/>
      <c r="J230" s="61"/>
      <c r="K230" s="61"/>
      <c r="L230" s="62">
        <v>0</v>
      </c>
      <c r="M230" s="62">
        <v>3215877</v>
      </c>
      <c r="N230" s="62">
        <v>0</v>
      </c>
      <c r="O230" s="62">
        <v>0</v>
      </c>
      <c r="P230" s="62">
        <v>0</v>
      </c>
      <c r="Q230" s="62">
        <v>0</v>
      </c>
      <c r="R230" s="62">
        <v>0</v>
      </c>
      <c r="S230" s="62">
        <v>0</v>
      </c>
      <c r="T230" s="62">
        <v>0</v>
      </c>
      <c r="U230" s="62">
        <v>0</v>
      </c>
      <c r="V230" s="62">
        <v>0</v>
      </c>
      <c r="W230" s="62">
        <v>0</v>
      </c>
      <c r="X230" s="62">
        <v>0</v>
      </c>
      <c r="Y230" s="62">
        <v>0</v>
      </c>
      <c r="Z230" s="62">
        <v>0</v>
      </c>
      <c r="AA230" s="62">
        <v>0</v>
      </c>
      <c r="AB230" s="62">
        <v>0</v>
      </c>
      <c r="AC230" s="62">
        <v>0</v>
      </c>
      <c r="AD230" s="62">
        <v>0</v>
      </c>
      <c r="AE230" s="62">
        <v>1327205.3999999999</v>
      </c>
      <c r="AF230" s="62">
        <v>0</v>
      </c>
      <c r="AG230" s="62">
        <v>0</v>
      </c>
      <c r="AH230" s="62">
        <v>1327205.3999999999</v>
      </c>
      <c r="AI230" s="62">
        <v>-1327205.3999999999</v>
      </c>
      <c r="AJ230" s="62">
        <v>1888671.6</v>
      </c>
      <c r="AK230" s="63">
        <v>0.41270403065788897</v>
      </c>
      <c r="AL230" s="64">
        <v>0</v>
      </c>
      <c r="AM230" s="65">
        <v>0</v>
      </c>
      <c r="AN230" s="55"/>
    </row>
    <row r="231" spans="1:40" outlineLevel="2" x14ac:dyDescent="0.25">
      <c r="A231" s="60" t="s">
        <v>288</v>
      </c>
      <c r="B231" s="61" t="s">
        <v>106</v>
      </c>
      <c r="C231" s="61" t="s">
        <v>285</v>
      </c>
      <c r="D231" s="61" t="s">
        <v>289</v>
      </c>
      <c r="E231" s="61" t="s">
        <v>4</v>
      </c>
      <c r="F231" s="61" t="s">
        <v>4</v>
      </c>
      <c r="G231" s="61"/>
      <c r="H231" s="61"/>
      <c r="I231" s="61"/>
      <c r="J231" s="61"/>
      <c r="K231" s="61"/>
      <c r="L231" s="62">
        <v>0</v>
      </c>
      <c r="M231" s="62">
        <v>3215877</v>
      </c>
      <c r="N231" s="62">
        <v>0</v>
      </c>
      <c r="O231" s="62">
        <v>0</v>
      </c>
      <c r="P231" s="62">
        <v>0</v>
      </c>
      <c r="Q231" s="62">
        <v>0</v>
      </c>
      <c r="R231" s="62">
        <v>0</v>
      </c>
      <c r="S231" s="62">
        <v>0</v>
      </c>
      <c r="T231" s="62">
        <v>0</v>
      </c>
      <c r="U231" s="62">
        <v>0</v>
      </c>
      <c r="V231" s="62">
        <v>0</v>
      </c>
      <c r="W231" s="62">
        <v>0</v>
      </c>
      <c r="X231" s="62">
        <v>0</v>
      </c>
      <c r="Y231" s="62">
        <v>0</v>
      </c>
      <c r="Z231" s="62">
        <v>0</v>
      </c>
      <c r="AA231" s="62">
        <v>0</v>
      </c>
      <c r="AB231" s="62">
        <v>0</v>
      </c>
      <c r="AC231" s="62">
        <v>0</v>
      </c>
      <c r="AD231" s="62">
        <v>0</v>
      </c>
      <c r="AE231" s="62">
        <v>1327205.3999999999</v>
      </c>
      <c r="AF231" s="62">
        <v>0</v>
      </c>
      <c r="AG231" s="62">
        <v>0</v>
      </c>
      <c r="AH231" s="62">
        <v>1327205.3999999999</v>
      </c>
      <c r="AI231" s="62">
        <v>-1327205.3999999999</v>
      </c>
      <c r="AJ231" s="62">
        <v>1888671.6</v>
      </c>
      <c r="AK231" s="63">
        <v>0.41270403065788897</v>
      </c>
      <c r="AL231" s="64">
        <v>0</v>
      </c>
      <c r="AM231" s="65">
        <v>0</v>
      </c>
      <c r="AN231" s="55"/>
    </row>
    <row r="232" spans="1:40" ht="38.25" outlineLevel="3" x14ac:dyDescent="0.25">
      <c r="A232" s="60" t="s">
        <v>290</v>
      </c>
      <c r="B232" s="61" t="s">
        <v>4</v>
      </c>
      <c r="C232" s="61" t="s">
        <v>291</v>
      </c>
      <c r="D232" s="61" t="s">
        <v>283</v>
      </c>
      <c r="E232" s="61" t="s">
        <v>4</v>
      </c>
      <c r="F232" s="61" t="s">
        <v>4</v>
      </c>
      <c r="G232" s="61"/>
      <c r="H232" s="61"/>
      <c r="I232" s="61"/>
      <c r="J232" s="61"/>
      <c r="K232" s="61"/>
      <c r="L232" s="62">
        <v>0</v>
      </c>
      <c r="M232" s="62">
        <v>10971552</v>
      </c>
      <c r="N232" s="62">
        <v>0</v>
      </c>
      <c r="O232" s="62">
        <v>0</v>
      </c>
      <c r="P232" s="62">
        <v>0</v>
      </c>
      <c r="Q232" s="62">
        <v>0</v>
      </c>
      <c r="R232" s="62">
        <v>0</v>
      </c>
      <c r="S232" s="62">
        <v>0</v>
      </c>
      <c r="T232" s="62">
        <v>0</v>
      </c>
      <c r="U232" s="62">
        <v>0</v>
      </c>
      <c r="V232" s="62">
        <v>0</v>
      </c>
      <c r="W232" s="62">
        <v>0</v>
      </c>
      <c r="X232" s="62">
        <v>0</v>
      </c>
      <c r="Y232" s="62">
        <v>0</v>
      </c>
      <c r="Z232" s="62">
        <v>0</v>
      </c>
      <c r="AA232" s="62">
        <v>0</v>
      </c>
      <c r="AB232" s="62">
        <v>0</v>
      </c>
      <c r="AC232" s="62">
        <v>0</v>
      </c>
      <c r="AD232" s="62">
        <v>0</v>
      </c>
      <c r="AE232" s="62">
        <v>2968036.64</v>
      </c>
      <c r="AF232" s="62">
        <v>0</v>
      </c>
      <c r="AG232" s="62">
        <v>0</v>
      </c>
      <c r="AH232" s="62">
        <v>2968036.64</v>
      </c>
      <c r="AI232" s="62">
        <v>-2968036.64</v>
      </c>
      <c r="AJ232" s="62">
        <v>8003515.3600000003</v>
      </c>
      <c r="AK232" s="63">
        <v>0.27052112955395918</v>
      </c>
      <c r="AL232" s="64">
        <v>0</v>
      </c>
      <c r="AM232" s="65">
        <v>0</v>
      </c>
      <c r="AN232" s="55"/>
    </row>
    <row r="233" spans="1:40" ht="25.5" outlineLevel="4" x14ac:dyDescent="0.25">
      <c r="A233" s="60" t="s">
        <v>292</v>
      </c>
      <c r="B233" s="61" t="s">
        <v>293</v>
      </c>
      <c r="C233" s="61" t="s">
        <v>291</v>
      </c>
      <c r="D233" s="61" t="s">
        <v>283</v>
      </c>
      <c r="E233" s="61" t="s">
        <v>4</v>
      </c>
      <c r="F233" s="61" t="s">
        <v>4</v>
      </c>
      <c r="G233" s="61"/>
      <c r="H233" s="61"/>
      <c r="I233" s="61"/>
      <c r="J233" s="61"/>
      <c r="K233" s="61"/>
      <c r="L233" s="62">
        <v>0</v>
      </c>
      <c r="M233" s="62">
        <v>10971552</v>
      </c>
      <c r="N233" s="62">
        <v>0</v>
      </c>
      <c r="O233" s="62">
        <v>0</v>
      </c>
      <c r="P233" s="62">
        <v>0</v>
      </c>
      <c r="Q233" s="62">
        <v>0</v>
      </c>
      <c r="R233" s="62">
        <v>0</v>
      </c>
      <c r="S233" s="62">
        <v>0</v>
      </c>
      <c r="T233" s="62">
        <v>0</v>
      </c>
      <c r="U233" s="62">
        <v>0</v>
      </c>
      <c r="V233" s="62">
        <v>0</v>
      </c>
      <c r="W233" s="62">
        <v>0</v>
      </c>
      <c r="X233" s="62">
        <v>0</v>
      </c>
      <c r="Y233" s="62">
        <v>0</v>
      </c>
      <c r="Z233" s="62">
        <v>0</v>
      </c>
      <c r="AA233" s="62">
        <v>0</v>
      </c>
      <c r="AB233" s="62">
        <v>0</v>
      </c>
      <c r="AC233" s="62">
        <v>0</v>
      </c>
      <c r="AD233" s="62">
        <v>0</v>
      </c>
      <c r="AE233" s="62">
        <v>2968036.64</v>
      </c>
      <c r="AF233" s="62">
        <v>0</v>
      </c>
      <c r="AG233" s="62">
        <v>0</v>
      </c>
      <c r="AH233" s="62">
        <v>2968036.64</v>
      </c>
      <c r="AI233" s="62">
        <v>-2968036.64</v>
      </c>
      <c r="AJ233" s="62">
        <v>8003515.3600000003</v>
      </c>
      <c r="AK233" s="63">
        <v>0.27052112955395918</v>
      </c>
      <c r="AL233" s="64">
        <v>0</v>
      </c>
      <c r="AM233" s="65">
        <v>0</v>
      </c>
      <c r="AN233" s="55"/>
    </row>
    <row r="234" spans="1:40" ht="25.5" outlineLevel="5" x14ac:dyDescent="0.25">
      <c r="A234" s="60" t="s">
        <v>286</v>
      </c>
      <c r="B234" s="61" t="s">
        <v>293</v>
      </c>
      <c r="C234" s="61" t="s">
        <v>291</v>
      </c>
      <c r="D234" s="61" t="s">
        <v>287</v>
      </c>
      <c r="E234" s="61" t="s">
        <v>4</v>
      </c>
      <c r="F234" s="61" t="s">
        <v>4</v>
      </c>
      <c r="G234" s="61"/>
      <c r="H234" s="61"/>
      <c r="I234" s="61"/>
      <c r="J234" s="61"/>
      <c r="K234" s="61"/>
      <c r="L234" s="62">
        <v>0</v>
      </c>
      <c r="M234" s="62">
        <v>10971552</v>
      </c>
      <c r="N234" s="62">
        <v>0</v>
      </c>
      <c r="O234" s="62">
        <v>0</v>
      </c>
      <c r="P234" s="62">
        <v>0</v>
      </c>
      <c r="Q234" s="62">
        <v>0</v>
      </c>
      <c r="R234" s="62">
        <v>0</v>
      </c>
      <c r="S234" s="62">
        <v>0</v>
      </c>
      <c r="T234" s="62">
        <v>0</v>
      </c>
      <c r="U234" s="62">
        <v>0</v>
      </c>
      <c r="V234" s="62">
        <v>0</v>
      </c>
      <c r="W234" s="62">
        <v>0</v>
      </c>
      <c r="X234" s="62">
        <v>0</v>
      </c>
      <c r="Y234" s="62">
        <v>0</v>
      </c>
      <c r="Z234" s="62">
        <v>0</v>
      </c>
      <c r="AA234" s="62">
        <v>0</v>
      </c>
      <c r="AB234" s="62">
        <v>0</v>
      </c>
      <c r="AC234" s="62">
        <v>0</v>
      </c>
      <c r="AD234" s="62">
        <v>0</v>
      </c>
      <c r="AE234" s="62">
        <v>2968036.64</v>
      </c>
      <c r="AF234" s="62">
        <v>0</v>
      </c>
      <c r="AG234" s="62">
        <v>0</v>
      </c>
      <c r="AH234" s="62">
        <v>2968036.64</v>
      </c>
      <c r="AI234" s="62">
        <v>-2968036.64</v>
      </c>
      <c r="AJ234" s="62">
        <v>8003515.3600000003</v>
      </c>
      <c r="AK234" s="63">
        <v>0.27052112955395918</v>
      </c>
      <c r="AL234" s="64">
        <v>0</v>
      </c>
      <c r="AM234" s="65">
        <v>0</v>
      </c>
      <c r="AN234" s="55"/>
    </row>
    <row r="235" spans="1:40" ht="25.5" outlineLevel="2" x14ac:dyDescent="0.25">
      <c r="A235" s="60" t="s">
        <v>294</v>
      </c>
      <c r="B235" s="61" t="s">
        <v>293</v>
      </c>
      <c r="C235" s="61" t="s">
        <v>291</v>
      </c>
      <c r="D235" s="61" t="s">
        <v>295</v>
      </c>
      <c r="E235" s="61" t="s">
        <v>4</v>
      </c>
      <c r="F235" s="61" t="s">
        <v>4</v>
      </c>
      <c r="G235" s="61"/>
      <c r="H235" s="61"/>
      <c r="I235" s="61"/>
      <c r="J235" s="61"/>
      <c r="K235" s="61"/>
      <c r="L235" s="62">
        <v>0</v>
      </c>
      <c r="M235" s="62">
        <v>2925000</v>
      </c>
      <c r="N235" s="62">
        <v>0</v>
      </c>
      <c r="O235" s="62">
        <v>0</v>
      </c>
      <c r="P235" s="62">
        <v>0</v>
      </c>
      <c r="Q235" s="62">
        <v>0</v>
      </c>
      <c r="R235" s="62">
        <v>0</v>
      </c>
      <c r="S235" s="62">
        <v>0</v>
      </c>
      <c r="T235" s="62">
        <v>0</v>
      </c>
      <c r="U235" s="62">
        <v>0</v>
      </c>
      <c r="V235" s="62">
        <v>0</v>
      </c>
      <c r="W235" s="62">
        <v>0</v>
      </c>
      <c r="X235" s="62">
        <v>0</v>
      </c>
      <c r="Y235" s="62">
        <v>0</v>
      </c>
      <c r="Z235" s="62">
        <v>0</v>
      </c>
      <c r="AA235" s="62">
        <v>0</v>
      </c>
      <c r="AB235" s="62">
        <v>0</v>
      </c>
      <c r="AC235" s="62">
        <v>0</v>
      </c>
      <c r="AD235" s="62">
        <v>0</v>
      </c>
      <c r="AE235" s="62">
        <v>0</v>
      </c>
      <c r="AF235" s="62">
        <v>0</v>
      </c>
      <c r="AG235" s="62">
        <v>0</v>
      </c>
      <c r="AH235" s="62">
        <v>0</v>
      </c>
      <c r="AI235" s="62">
        <v>0</v>
      </c>
      <c r="AJ235" s="62">
        <v>2925000</v>
      </c>
      <c r="AK235" s="63">
        <v>0</v>
      </c>
      <c r="AL235" s="64">
        <v>0</v>
      </c>
      <c r="AM235" s="65">
        <v>0</v>
      </c>
      <c r="AN235" s="55"/>
    </row>
    <row r="236" spans="1:40" ht="25.5" outlineLevel="3" x14ac:dyDescent="0.25">
      <c r="A236" s="60" t="s">
        <v>296</v>
      </c>
      <c r="B236" s="61" t="s">
        <v>293</v>
      </c>
      <c r="C236" s="61" t="s">
        <v>291</v>
      </c>
      <c r="D236" s="61" t="s">
        <v>297</v>
      </c>
      <c r="E236" s="61" t="s">
        <v>4</v>
      </c>
      <c r="F236" s="61" t="s">
        <v>4</v>
      </c>
      <c r="G236" s="61"/>
      <c r="H236" s="61"/>
      <c r="I236" s="61"/>
      <c r="J236" s="61"/>
      <c r="K236" s="61"/>
      <c r="L236" s="62">
        <v>0</v>
      </c>
      <c r="M236" s="62">
        <v>5706552</v>
      </c>
      <c r="N236" s="62">
        <v>0</v>
      </c>
      <c r="O236" s="62">
        <v>0</v>
      </c>
      <c r="P236" s="62">
        <v>0</v>
      </c>
      <c r="Q236" s="62">
        <v>0</v>
      </c>
      <c r="R236" s="62">
        <v>0</v>
      </c>
      <c r="S236" s="62">
        <v>0</v>
      </c>
      <c r="T236" s="62">
        <v>0</v>
      </c>
      <c r="U236" s="62">
        <v>0</v>
      </c>
      <c r="V236" s="62">
        <v>0</v>
      </c>
      <c r="W236" s="62">
        <v>0</v>
      </c>
      <c r="X236" s="62">
        <v>0</v>
      </c>
      <c r="Y236" s="62">
        <v>0</v>
      </c>
      <c r="Z236" s="62">
        <v>0</v>
      </c>
      <c r="AA236" s="62">
        <v>0</v>
      </c>
      <c r="AB236" s="62">
        <v>0</v>
      </c>
      <c r="AC236" s="62">
        <v>0</v>
      </c>
      <c r="AD236" s="62">
        <v>0</v>
      </c>
      <c r="AE236" s="62">
        <v>1975097.36</v>
      </c>
      <c r="AF236" s="62">
        <v>0</v>
      </c>
      <c r="AG236" s="62">
        <v>0</v>
      </c>
      <c r="AH236" s="62">
        <v>1975097.36</v>
      </c>
      <c r="AI236" s="62">
        <v>-1975097.36</v>
      </c>
      <c r="AJ236" s="62">
        <v>3731454.64</v>
      </c>
      <c r="AK236" s="63">
        <v>0.34611046390184474</v>
      </c>
      <c r="AL236" s="64">
        <v>0</v>
      </c>
      <c r="AM236" s="65">
        <v>0</v>
      </c>
      <c r="AN236" s="55"/>
    </row>
    <row r="237" spans="1:40" ht="25.5" outlineLevel="4" x14ac:dyDescent="0.25">
      <c r="A237" s="60" t="s">
        <v>298</v>
      </c>
      <c r="B237" s="61" t="s">
        <v>293</v>
      </c>
      <c r="C237" s="61" t="s">
        <v>291</v>
      </c>
      <c r="D237" s="61" t="s">
        <v>299</v>
      </c>
      <c r="E237" s="61" t="s">
        <v>4</v>
      </c>
      <c r="F237" s="61" t="s">
        <v>4</v>
      </c>
      <c r="G237" s="61"/>
      <c r="H237" s="61"/>
      <c r="I237" s="61"/>
      <c r="J237" s="61"/>
      <c r="K237" s="61"/>
      <c r="L237" s="62">
        <v>0</v>
      </c>
      <c r="M237" s="62">
        <v>2340000</v>
      </c>
      <c r="N237" s="62">
        <v>0</v>
      </c>
      <c r="O237" s="62">
        <v>0</v>
      </c>
      <c r="P237" s="62">
        <v>0</v>
      </c>
      <c r="Q237" s="62">
        <v>0</v>
      </c>
      <c r="R237" s="62">
        <v>0</v>
      </c>
      <c r="S237" s="62">
        <v>0</v>
      </c>
      <c r="T237" s="62">
        <v>0</v>
      </c>
      <c r="U237" s="62">
        <v>0</v>
      </c>
      <c r="V237" s="62">
        <v>0</v>
      </c>
      <c r="W237" s="62">
        <v>0</v>
      </c>
      <c r="X237" s="62">
        <v>0</v>
      </c>
      <c r="Y237" s="62">
        <v>0</v>
      </c>
      <c r="Z237" s="62">
        <v>0</v>
      </c>
      <c r="AA237" s="62">
        <v>0</v>
      </c>
      <c r="AB237" s="62">
        <v>0</v>
      </c>
      <c r="AC237" s="62">
        <v>0</v>
      </c>
      <c r="AD237" s="62">
        <v>0</v>
      </c>
      <c r="AE237" s="62">
        <v>992939.28</v>
      </c>
      <c r="AF237" s="62">
        <v>0</v>
      </c>
      <c r="AG237" s="62">
        <v>0</v>
      </c>
      <c r="AH237" s="62">
        <v>992939.28</v>
      </c>
      <c r="AI237" s="62">
        <v>-992939.28</v>
      </c>
      <c r="AJ237" s="62">
        <v>1347060.72</v>
      </c>
      <c r="AK237" s="63">
        <v>0.42433302564102565</v>
      </c>
      <c r="AL237" s="64">
        <v>0</v>
      </c>
      <c r="AM237" s="65">
        <v>0</v>
      </c>
      <c r="AN237" s="55"/>
    </row>
    <row r="238" spans="1:40" ht="51" outlineLevel="5" x14ac:dyDescent="0.25">
      <c r="A238" s="60" t="s">
        <v>300</v>
      </c>
      <c r="B238" s="61" t="s">
        <v>4</v>
      </c>
      <c r="C238" s="61" t="s">
        <v>301</v>
      </c>
      <c r="D238" s="61" t="s">
        <v>283</v>
      </c>
      <c r="E238" s="61" t="s">
        <v>4</v>
      </c>
      <c r="F238" s="61" t="s">
        <v>4</v>
      </c>
      <c r="G238" s="61"/>
      <c r="H238" s="61"/>
      <c r="I238" s="61"/>
      <c r="J238" s="61"/>
      <c r="K238" s="61"/>
      <c r="L238" s="62">
        <v>0</v>
      </c>
      <c r="M238" s="62">
        <v>125191566</v>
      </c>
      <c r="N238" s="62">
        <v>0</v>
      </c>
      <c r="O238" s="62">
        <v>0</v>
      </c>
      <c r="P238" s="62">
        <v>0</v>
      </c>
      <c r="Q238" s="62">
        <v>0</v>
      </c>
      <c r="R238" s="62">
        <v>0</v>
      </c>
      <c r="S238" s="62">
        <v>0</v>
      </c>
      <c r="T238" s="62">
        <v>0</v>
      </c>
      <c r="U238" s="62">
        <v>0</v>
      </c>
      <c r="V238" s="62">
        <v>0</v>
      </c>
      <c r="W238" s="62">
        <v>0</v>
      </c>
      <c r="X238" s="62">
        <v>0</v>
      </c>
      <c r="Y238" s="62">
        <v>0</v>
      </c>
      <c r="Z238" s="62">
        <v>0</v>
      </c>
      <c r="AA238" s="62">
        <v>0</v>
      </c>
      <c r="AB238" s="62">
        <v>0</v>
      </c>
      <c r="AC238" s="62">
        <v>0</v>
      </c>
      <c r="AD238" s="62">
        <v>0</v>
      </c>
      <c r="AE238" s="62">
        <v>46908576.140000001</v>
      </c>
      <c r="AF238" s="62">
        <v>0</v>
      </c>
      <c r="AG238" s="62">
        <v>0</v>
      </c>
      <c r="AH238" s="62">
        <v>46908576.140000001</v>
      </c>
      <c r="AI238" s="62">
        <v>-46908576.140000001</v>
      </c>
      <c r="AJ238" s="62">
        <v>78282989.859999999</v>
      </c>
      <c r="AK238" s="63">
        <v>0.37469437949198592</v>
      </c>
      <c r="AL238" s="64">
        <v>0</v>
      </c>
      <c r="AM238" s="65">
        <v>0</v>
      </c>
      <c r="AN238" s="55"/>
    </row>
    <row r="239" spans="1:40" ht="25.5" outlineLevel="5" x14ac:dyDescent="0.25">
      <c r="A239" s="60" t="s">
        <v>105</v>
      </c>
      <c r="B239" s="61" t="s">
        <v>106</v>
      </c>
      <c r="C239" s="61" t="s">
        <v>301</v>
      </c>
      <c r="D239" s="61" t="s">
        <v>283</v>
      </c>
      <c r="E239" s="61" t="s">
        <v>4</v>
      </c>
      <c r="F239" s="61" t="s">
        <v>4</v>
      </c>
      <c r="G239" s="61"/>
      <c r="H239" s="61"/>
      <c r="I239" s="61"/>
      <c r="J239" s="61"/>
      <c r="K239" s="61"/>
      <c r="L239" s="62">
        <v>0</v>
      </c>
      <c r="M239" s="62">
        <v>125191566</v>
      </c>
      <c r="N239" s="62">
        <v>0</v>
      </c>
      <c r="O239" s="62">
        <v>0</v>
      </c>
      <c r="P239" s="62">
        <v>0</v>
      </c>
      <c r="Q239" s="62">
        <v>0</v>
      </c>
      <c r="R239" s="62">
        <v>0</v>
      </c>
      <c r="S239" s="62">
        <v>0</v>
      </c>
      <c r="T239" s="62">
        <v>0</v>
      </c>
      <c r="U239" s="62">
        <v>0</v>
      </c>
      <c r="V239" s="62">
        <v>0</v>
      </c>
      <c r="W239" s="62">
        <v>0</v>
      </c>
      <c r="X239" s="62">
        <v>0</v>
      </c>
      <c r="Y239" s="62">
        <v>0</v>
      </c>
      <c r="Z239" s="62">
        <v>0</v>
      </c>
      <c r="AA239" s="62">
        <v>0</v>
      </c>
      <c r="AB239" s="62">
        <v>0</v>
      </c>
      <c r="AC239" s="62">
        <v>0</v>
      </c>
      <c r="AD239" s="62">
        <v>0</v>
      </c>
      <c r="AE239" s="62">
        <v>46908576.140000001</v>
      </c>
      <c r="AF239" s="62">
        <v>0</v>
      </c>
      <c r="AG239" s="62">
        <v>0</v>
      </c>
      <c r="AH239" s="62">
        <v>46908576.140000001</v>
      </c>
      <c r="AI239" s="62">
        <v>-46908576.140000001</v>
      </c>
      <c r="AJ239" s="62">
        <v>78282989.859999999</v>
      </c>
      <c r="AK239" s="63">
        <v>0.37469437949198592</v>
      </c>
      <c r="AL239" s="64">
        <v>0</v>
      </c>
      <c r="AM239" s="65">
        <v>0</v>
      </c>
      <c r="AN239" s="55"/>
    </row>
    <row r="240" spans="1:40" ht="25.5" outlineLevel="5" x14ac:dyDescent="0.25">
      <c r="A240" s="60" t="s">
        <v>286</v>
      </c>
      <c r="B240" s="61" t="s">
        <v>106</v>
      </c>
      <c r="C240" s="61" t="s">
        <v>301</v>
      </c>
      <c r="D240" s="61" t="s">
        <v>287</v>
      </c>
      <c r="E240" s="61" t="s">
        <v>4</v>
      </c>
      <c r="F240" s="61" t="s">
        <v>4</v>
      </c>
      <c r="G240" s="61"/>
      <c r="H240" s="61"/>
      <c r="I240" s="61"/>
      <c r="J240" s="61"/>
      <c r="K240" s="61"/>
      <c r="L240" s="62">
        <v>0</v>
      </c>
      <c r="M240" s="62">
        <v>125191566</v>
      </c>
      <c r="N240" s="62">
        <v>0</v>
      </c>
      <c r="O240" s="62">
        <v>0</v>
      </c>
      <c r="P240" s="62">
        <v>0</v>
      </c>
      <c r="Q240" s="62">
        <v>0</v>
      </c>
      <c r="R240" s="62">
        <v>0</v>
      </c>
      <c r="S240" s="62">
        <v>0</v>
      </c>
      <c r="T240" s="62">
        <v>0</v>
      </c>
      <c r="U240" s="62">
        <v>0</v>
      </c>
      <c r="V240" s="62">
        <v>0</v>
      </c>
      <c r="W240" s="62">
        <v>0</v>
      </c>
      <c r="X240" s="62">
        <v>0</v>
      </c>
      <c r="Y240" s="62">
        <v>0</v>
      </c>
      <c r="Z240" s="62">
        <v>0</v>
      </c>
      <c r="AA240" s="62">
        <v>0</v>
      </c>
      <c r="AB240" s="62">
        <v>0</v>
      </c>
      <c r="AC240" s="62">
        <v>0</v>
      </c>
      <c r="AD240" s="62">
        <v>0</v>
      </c>
      <c r="AE240" s="62">
        <v>46908576.140000001</v>
      </c>
      <c r="AF240" s="62">
        <v>0</v>
      </c>
      <c r="AG240" s="62">
        <v>0</v>
      </c>
      <c r="AH240" s="62">
        <v>46908576.140000001</v>
      </c>
      <c r="AI240" s="62">
        <v>-46908576.140000001</v>
      </c>
      <c r="AJ240" s="62">
        <v>78282989.859999999</v>
      </c>
      <c r="AK240" s="63">
        <v>0.37469437949198592</v>
      </c>
      <c r="AL240" s="64">
        <v>0</v>
      </c>
      <c r="AM240" s="65">
        <v>0</v>
      </c>
      <c r="AN240" s="55"/>
    </row>
    <row r="241" spans="1:40" ht="25.5" outlineLevel="2" x14ac:dyDescent="0.25">
      <c r="A241" s="60" t="s">
        <v>296</v>
      </c>
      <c r="B241" s="61" t="s">
        <v>106</v>
      </c>
      <c r="C241" s="61" t="s">
        <v>301</v>
      </c>
      <c r="D241" s="61" t="s">
        <v>297</v>
      </c>
      <c r="E241" s="61" t="s">
        <v>4</v>
      </c>
      <c r="F241" s="61" t="s">
        <v>4</v>
      </c>
      <c r="G241" s="61"/>
      <c r="H241" s="61"/>
      <c r="I241" s="61"/>
      <c r="J241" s="61"/>
      <c r="K241" s="61"/>
      <c r="L241" s="62">
        <v>0</v>
      </c>
      <c r="M241" s="62">
        <v>125191566</v>
      </c>
      <c r="N241" s="62">
        <v>0</v>
      </c>
      <c r="O241" s="62">
        <v>0</v>
      </c>
      <c r="P241" s="62">
        <v>0</v>
      </c>
      <c r="Q241" s="62">
        <v>0</v>
      </c>
      <c r="R241" s="62">
        <v>0</v>
      </c>
      <c r="S241" s="62">
        <v>0</v>
      </c>
      <c r="T241" s="62">
        <v>0</v>
      </c>
      <c r="U241" s="62">
        <v>0</v>
      </c>
      <c r="V241" s="62">
        <v>0</v>
      </c>
      <c r="W241" s="62">
        <v>0</v>
      </c>
      <c r="X241" s="62">
        <v>0</v>
      </c>
      <c r="Y241" s="62">
        <v>0</v>
      </c>
      <c r="Z241" s="62">
        <v>0</v>
      </c>
      <c r="AA241" s="62">
        <v>0</v>
      </c>
      <c r="AB241" s="62">
        <v>0</v>
      </c>
      <c r="AC241" s="62">
        <v>0</v>
      </c>
      <c r="AD241" s="62">
        <v>0</v>
      </c>
      <c r="AE241" s="62">
        <v>46908576.140000001</v>
      </c>
      <c r="AF241" s="62">
        <v>0</v>
      </c>
      <c r="AG241" s="62">
        <v>0</v>
      </c>
      <c r="AH241" s="62">
        <v>46908576.140000001</v>
      </c>
      <c r="AI241" s="62">
        <v>-46908576.140000001</v>
      </c>
      <c r="AJ241" s="62">
        <v>78282989.859999999</v>
      </c>
      <c r="AK241" s="63">
        <v>0.37469437949198592</v>
      </c>
      <c r="AL241" s="64">
        <v>0</v>
      </c>
      <c r="AM241" s="65">
        <v>0</v>
      </c>
      <c r="AN241" s="55"/>
    </row>
    <row r="242" spans="1:40" outlineLevel="3" x14ac:dyDescent="0.25">
      <c r="A242" s="60" t="s">
        <v>302</v>
      </c>
      <c r="B242" s="61" t="s">
        <v>4</v>
      </c>
      <c r="C242" s="61" t="s">
        <v>303</v>
      </c>
      <c r="D242" s="61" t="s">
        <v>283</v>
      </c>
      <c r="E242" s="61" t="s">
        <v>4</v>
      </c>
      <c r="F242" s="61" t="s">
        <v>4</v>
      </c>
      <c r="G242" s="61"/>
      <c r="H242" s="61"/>
      <c r="I242" s="61"/>
      <c r="J242" s="61"/>
      <c r="K242" s="61"/>
      <c r="L242" s="62">
        <v>0</v>
      </c>
      <c r="M242" s="62">
        <v>24911</v>
      </c>
      <c r="N242" s="62">
        <v>0</v>
      </c>
      <c r="O242" s="62">
        <v>0</v>
      </c>
      <c r="P242" s="62">
        <v>0</v>
      </c>
      <c r="Q242" s="62">
        <v>0</v>
      </c>
      <c r="R242" s="62">
        <v>0</v>
      </c>
      <c r="S242" s="62">
        <v>0</v>
      </c>
      <c r="T242" s="62">
        <v>0</v>
      </c>
      <c r="U242" s="62">
        <v>0</v>
      </c>
      <c r="V242" s="62">
        <v>0</v>
      </c>
      <c r="W242" s="62">
        <v>0</v>
      </c>
      <c r="X242" s="62">
        <v>0</v>
      </c>
      <c r="Y242" s="62">
        <v>0</v>
      </c>
      <c r="Z242" s="62">
        <v>0</v>
      </c>
      <c r="AA242" s="62">
        <v>0</v>
      </c>
      <c r="AB242" s="62">
        <v>0</v>
      </c>
      <c r="AC242" s="62">
        <v>0</v>
      </c>
      <c r="AD242" s="62">
        <v>0</v>
      </c>
      <c r="AE242" s="62">
        <v>0</v>
      </c>
      <c r="AF242" s="62">
        <v>0</v>
      </c>
      <c r="AG242" s="62">
        <v>0</v>
      </c>
      <c r="AH242" s="62">
        <v>0</v>
      </c>
      <c r="AI242" s="62">
        <v>0</v>
      </c>
      <c r="AJ242" s="62">
        <v>24911</v>
      </c>
      <c r="AK242" s="63">
        <v>0</v>
      </c>
      <c r="AL242" s="64">
        <v>0</v>
      </c>
      <c r="AM242" s="65">
        <v>0</v>
      </c>
      <c r="AN242" s="55"/>
    </row>
    <row r="243" spans="1:40" ht="25.5" outlineLevel="4" x14ac:dyDescent="0.25">
      <c r="A243" s="60" t="s">
        <v>105</v>
      </c>
      <c r="B243" s="61" t="s">
        <v>106</v>
      </c>
      <c r="C243" s="61" t="s">
        <v>303</v>
      </c>
      <c r="D243" s="61" t="s">
        <v>283</v>
      </c>
      <c r="E243" s="61" t="s">
        <v>4</v>
      </c>
      <c r="F243" s="61" t="s">
        <v>4</v>
      </c>
      <c r="G243" s="61"/>
      <c r="H243" s="61"/>
      <c r="I243" s="61"/>
      <c r="J243" s="61"/>
      <c r="K243" s="61"/>
      <c r="L243" s="62">
        <v>0</v>
      </c>
      <c r="M243" s="62">
        <v>24911</v>
      </c>
      <c r="N243" s="62">
        <v>0</v>
      </c>
      <c r="O243" s="62">
        <v>0</v>
      </c>
      <c r="P243" s="62">
        <v>0</v>
      </c>
      <c r="Q243" s="62">
        <v>0</v>
      </c>
      <c r="R243" s="62">
        <v>0</v>
      </c>
      <c r="S243" s="62">
        <v>0</v>
      </c>
      <c r="T243" s="62">
        <v>0</v>
      </c>
      <c r="U243" s="62">
        <v>0</v>
      </c>
      <c r="V243" s="62">
        <v>0</v>
      </c>
      <c r="W243" s="62">
        <v>0</v>
      </c>
      <c r="X243" s="62">
        <v>0</v>
      </c>
      <c r="Y243" s="62">
        <v>0</v>
      </c>
      <c r="Z243" s="62">
        <v>0</v>
      </c>
      <c r="AA243" s="62">
        <v>0</v>
      </c>
      <c r="AB243" s="62">
        <v>0</v>
      </c>
      <c r="AC243" s="62">
        <v>0</v>
      </c>
      <c r="AD243" s="62">
        <v>0</v>
      </c>
      <c r="AE243" s="62">
        <v>0</v>
      </c>
      <c r="AF243" s="62">
        <v>0</v>
      </c>
      <c r="AG243" s="62">
        <v>0</v>
      </c>
      <c r="AH243" s="62">
        <v>0</v>
      </c>
      <c r="AI243" s="62">
        <v>0</v>
      </c>
      <c r="AJ243" s="62">
        <v>24911</v>
      </c>
      <c r="AK243" s="63">
        <v>0</v>
      </c>
      <c r="AL243" s="64">
        <v>0</v>
      </c>
      <c r="AM243" s="65">
        <v>0</v>
      </c>
      <c r="AN243" s="55"/>
    </row>
    <row r="244" spans="1:40" ht="25.5" outlineLevel="5" x14ac:dyDescent="0.25">
      <c r="A244" s="60" t="s">
        <v>286</v>
      </c>
      <c r="B244" s="61" t="s">
        <v>106</v>
      </c>
      <c r="C244" s="61" t="s">
        <v>303</v>
      </c>
      <c r="D244" s="61" t="s">
        <v>287</v>
      </c>
      <c r="E244" s="61" t="s">
        <v>4</v>
      </c>
      <c r="F244" s="61" t="s">
        <v>4</v>
      </c>
      <c r="G244" s="61"/>
      <c r="H244" s="61"/>
      <c r="I244" s="61"/>
      <c r="J244" s="61"/>
      <c r="K244" s="61"/>
      <c r="L244" s="62">
        <v>0</v>
      </c>
      <c r="M244" s="62">
        <v>24911</v>
      </c>
      <c r="N244" s="62">
        <v>0</v>
      </c>
      <c r="O244" s="62">
        <v>0</v>
      </c>
      <c r="P244" s="62">
        <v>0</v>
      </c>
      <c r="Q244" s="62">
        <v>0</v>
      </c>
      <c r="R244" s="62">
        <v>0</v>
      </c>
      <c r="S244" s="62">
        <v>0</v>
      </c>
      <c r="T244" s="62">
        <v>0</v>
      </c>
      <c r="U244" s="62">
        <v>0</v>
      </c>
      <c r="V244" s="62">
        <v>0</v>
      </c>
      <c r="W244" s="62">
        <v>0</v>
      </c>
      <c r="X244" s="62">
        <v>0</v>
      </c>
      <c r="Y244" s="62">
        <v>0</v>
      </c>
      <c r="Z244" s="62">
        <v>0</v>
      </c>
      <c r="AA244" s="62">
        <v>0</v>
      </c>
      <c r="AB244" s="62">
        <v>0</v>
      </c>
      <c r="AC244" s="62">
        <v>0</v>
      </c>
      <c r="AD244" s="62">
        <v>0</v>
      </c>
      <c r="AE244" s="62">
        <v>0</v>
      </c>
      <c r="AF244" s="62">
        <v>0</v>
      </c>
      <c r="AG244" s="62">
        <v>0</v>
      </c>
      <c r="AH244" s="62">
        <v>0</v>
      </c>
      <c r="AI244" s="62">
        <v>0</v>
      </c>
      <c r="AJ244" s="62">
        <v>24911</v>
      </c>
      <c r="AK244" s="63">
        <v>0</v>
      </c>
      <c r="AL244" s="64">
        <v>0</v>
      </c>
      <c r="AM244" s="65">
        <v>0</v>
      </c>
      <c r="AN244" s="55"/>
    </row>
    <row r="245" spans="1:40" ht="51" outlineLevel="2" x14ac:dyDescent="0.25">
      <c r="A245" s="60" t="s">
        <v>304</v>
      </c>
      <c r="B245" s="61" t="s">
        <v>106</v>
      </c>
      <c r="C245" s="61" t="s">
        <v>303</v>
      </c>
      <c r="D245" s="61" t="s">
        <v>305</v>
      </c>
      <c r="E245" s="61" t="s">
        <v>4</v>
      </c>
      <c r="F245" s="61" t="s">
        <v>4</v>
      </c>
      <c r="G245" s="61"/>
      <c r="H245" s="61"/>
      <c r="I245" s="61"/>
      <c r="J245" s="61"/>
      <c r="K245" s="61"/>
      <c r="L245" s="62">
        <v>0</v>
      </c>
      <c r="M245" s="62">
        <v>24911</v>
      </c>
      <c r="N245" s="62">
        <v>0</v>
      </c>
      <c r="O245" s="62">
        <v>0</v>
      </c>
      <c r="P245" s="62">
        <v>0</v>
      </c>
      <c r="Q245" s="62">
        <v>0</v>
      </c>
      <c r="R245" s="62">
        <v>0</v>
      </c>
      <c r="S245" s="62">
        <v>0</v>
      </c>
      <c r="T245" s="62">
        <v>0</v>
      </c>
      <c r="U245" s="62">
        <v>0</v>
      </c>
      <c r="V245" s="62">
        <v>0</v>
      </c>
      <c r="W245" s="62">
        <v>0</v>
      </c>
      <c r="X245" s="62">
        <v>0</v>
      </c>
      <c r="Y245" s="62">
        <v>0</v>
      </c>
      <c r="Z245" s="62">
        <v>0</v>
      </c>
      <c r="AA245" s="62">
        <v>0</v>
      </c>
      <c r="AB245" s="62">
        <v>0</v>
      </c>
      <c r="AC245" s="62">
        <v>0</v>
      </c>
      <c r="AD245" s="62">
        <v>0</v>
      </c>
      <c r="AE245" s="62">
        <v>0</v>
      </c>
      <c r="AF245" s="62">
        <v>0</v>
      </c>
      <c r="AG245" s="62">
        <v>0</v>
      </c>
      <c r="AH245" s="62">
        <v>0</v>
      </c>
      <c r="AI245" s="62">
        <v>0</v>
      </c>
      <c r="AJ245" s="62">
        <v>24911</v>
      </c>
      <c r="AK245" s="63">
        <v>0</v>
      </c>
      <c r="AL245" s="64">
        <v>0</v>
      </c>
      <c r="AM245" s="65">
        <v>0</v>
      </c>
      <c r="AN245" s="55"/>
    </row>
    <row r="246" spans="1:40" ht="38.25" outlineLevel="3" x14ac:dyDescent="0.25">
      <c r="A246" s="60" t="s">
        <v>306</v>
      </c>
      <c r="B246" s="61" t="s">
        <v>4</v>
      </c>
      <c r="C246" s="61" t="s">
        <v>307</v>
      </c>
      <c r="D246" s="61" t="s">
        <v>283</v>
      </c>
      <c r="E246" s="61" t="s">
        <v>4</v>
      </c>
      <c r="F246" s="61" t="s">
        <v>4</v>
      </c>
      <c r="G246" s="61"/>
      <c r="H246" s="61"/>
      <c r="I246" s="61"/>
      <c r="J246" s="61"/>
      <c r="K246" s="61"/>
      <c r="L246" s="62">
        <v>0</v>
      </c>
      <c r="M246" s="62">
        <v>20550010</v>
      </c>
      <c r="N246" s="62">
        <v>0</v>
      </c>
      <c r="O246" s="62">
        <v>0</v>
      </c>
      <c r="P246" s="62">
        <v>0</v>
      </c>
      <c r="Q246" s="62">
        <v>0</v>
      </c>
      <c r="R246" s="62">
        <v>0</v>
      </c>
      <c r="S246" s="62">
        <v>0</v>
      </c>
      <c r="T246" s="62">
        <v>0</v>
      </c>
      <c r="U246" s="62">
        <v>0</v>
      </c>
      <c r="V246" s="62">
        <v>0</v>
      </c>
      <c r="W246" s="62">
        <v>0</v>
      </c>
      <c r="X246" s="62">
        <v>0</v>
      </c>
      <c r="Y246" s="62">
        <v>0</v>
      </c>
      <c r="Z246" s="62">
        <v>0</v>
      </c>
      <c r="AA246" s="62">
        <v>0</v>
      </c>
      <c r="AB246" s="62">
        <v>0</v>
      </c>
      <c r="AC246" s="62">
        <v>0</v>
      </c>
      <c r="AD246" s="62">
        <v>0</v>
      </c>
      <c r="AE246" s="62">
        <v>8732975.1199999992</v>
      </c>
      <c r="AF246" s="62">
        <v>0</v>
      </c>
      <c r="AG246" s="62">
        <v>0</v>
      </c>
      <c r="AH246" s="62">
        <v>8732975.1199999992</v>
      </c>
      <c r="AI246" s="62">
        <v>-8732975.1199999992</v>
      </c>
      <c r="AJ246" s="62">
        <v>11817034.880000001</v>
      </c>
      <c r="AK246" s="63">
        <v>0.42496208614983644</v>
      </c>
      <c r="AL246" s="64">
        <v>0</v>
      </c>
      <c r="AM246" s="65">
        <v>0</v>
      </c>
      <c r="AN246" s="55"/>
    </row>
    <row r="247" spans="1:40" ht="25.5" outlineLevel="4" x14ac:dyDescent="0.25">
      <c r="A247" s="60" t="s">
        <v>308</v>
      </c>
      <c r="B247" s="61" t="s">
        <v>309</v>
      </c>
      <c r="C247" s="61" t="s">
        <v>307</v>
      </c>
      <c r="D247" s="61" t="s">
        <v>283</v>
      </c>
      <c r="E247" s="61" t="s">
        <v>4</v>
      </c>
      <c r="F247" s="61" t="s">
        <v>4</v>
      </c>
      <c r="G247" s="61"/>
      <c r="H247" s="61"/>
      <c r="I247" s="61"/>
      <c r="J247" s="61"/>
      <c r="K247" s="61"/>
      <c r="L247" s="62">
        <v>0</v>
      </c>
      <c r="M247" s="62">
        <v>6048710</v>
      </c>
      <c r="N247" s="62">
        <v>0</v>
      </c>
      <c r="O247" s="62">
        <v>0</v>
      </c>
      <c r="P247" s="62">
        <v>0</v>
      </c>
      <c r="Q247" s="62">
        <v>0</v>
      </c>
      <c r="R247" s="62">
        <v>0</v>
      </c>
      <c r="S247" s="62">
        <v>0</v>
      </c>
      <c r="T247" s="62">
        <v>0</v>
      </c>
      <c r="U247" s="62">
        <v>0</v>
      </c>
      <c r="V247" s="62">
        <v>0</v>
      </c>
      <c r="W247" s="62">
        <v>0</v>
      </c>
      <c r="X247" s="62">
        <v>0</v>
      </c>
      <c r="Y247" s="62">
        <v>0</v>
      </c>
      <c r="Z247" s="62">
        <v>0</v>
      </c>
      <c r="AA247" s="62">
        <v>0</v>
      </c>
      <c r="AB247" s="62">
        <v>0</v>
      </c>
      <c r="AC247" s="62">
        <v>0</v>
      </c>
      <c r="AD247" s="62">
        <v>0</v>
      </c>
      <c r="AE247" s="62">
        <v>2648486.7599999998</v>
      </c>
      <c r="AF247" s="62">
        <v>0</v>
      </c>
      <c r="AG247" s="62">
        <v>0</v>
      </c>
      <c r="AH247" s="62">
        <v>2648486.7599999998</v>
      </c>
      <c r="AI247" s="62">
        <v>-2648486.7599999998</v>
      </c>
      <c r="AJ247" s="62">
        <v>3400223.24</v>
      </c>
      <c r="AK247" s="63">
        <v>0.43785976844649521</v>
      </c>
      <c r="AL247" s="64">
        <v>0</v>
      </c>
      <c r="AM247" s="65">
        <v>0</v>
      </c>
      <c r="AN247" s="55"/>
    </row>
    <row r="248" spans="1:40" ht="25.5" outlineLevel="5" x14ac:dyDescent="0.25">
      <c r="A248" s="60" t="s">
        <v>286</v>
      </c>
      <c r="B248" s="61" t="s">
        <v>309</v>
      </c>
      <c r="C248" s="61" t="s">
        <v>307</v>
      </c>
      <c r="D248" s="61" t="s">
        <v>287</v>
      </c>
      <c r="E248" s="61" t="s">
        <v>4</v>
      </c>
      <c r="F248" s="61" t="s">
        <v>4</v>
      </c>
      <c r="G248" s="61"/>
      <c r="H248" s="61"/>
      <c r="I248" s="61"/>
      <c r="J248" s="61"/>
      <c r="K248" s="61"/>
      <c r="L248" s="62">
        <v>0</v>
      </c>
      <c r="M248" s="62">
        <v>6048710</v>
      </c>
      <c r="N248" s="62">
        <v>0</v>
      </c>
      <c r="O248" s="62">
        <v>0</v>
      </c>
      <c r="P248" s="62">
        <v>0</v>
      </c>
      <c r="Q248" s="62">
        <v>0</v>
      </c>
      <c r="R248" s="62">
        <v>0</v>
      </c>
      <c r="S248" s="62">
        <v>0</v>
      </c>
      <c r="T248" s="62">
        <v>0</v>
      </c>
      <c r="U248" s="62">
        <v>0</v>
      </c>
      <c r="V248" s="62">
        <v>0</v>
      </c>
      <c r="W248" s="62">
        <v>0</v>
      </c>
      <c r="X248" s="62">
        <v>0</v>
      </c>
      <c r="Y248" s="62">
        <v>0</v>
      </c>
      <c r="Z248" s="62">
        <v>0</v>
      </c>
      <c r="AA248" s="62">
        <v>0</v>
      </c>
      <c r="AB248" s="62">
        <v>0</v>
      </c>
      <c r="AC248" s="62">
        <v>0</v>
      </c>
      <c r="AD248" s="62">
        <v>0</v>
      </c>
      <c r="AE248" s="62">
        <v>2648486.7599999998</v>
      </c>
      <c r="AF248" s="62">
        <v>0</v>
      </c>
      <c r="AG248" s="62">
        <v>0</v>
      </c>
      <c r="AH248" s="62">
        <v>2648486.7599999998</v>
      </c>
      <c r="AI248" s="62">
        <v>-2648486.7599999998</v>
      </c>
      <c r="AJ248" s="62">
        <v>3400223.24</v>
      </c>
      <c r="AK248" s="63">
        <v>0.43785976844649521</v>
      </c>
      <c r="AL248" s="64">
        <v>0</v>
      </c>
      <c r="AM248" s="65">
        <v>0</v>
      </c>
      <c r="AN248" s="55"/>
    </row>
    <row r="249" spans="1:40" ht="25.5" outlineLevel="2" x14ac:dyDescent="0.25">
      <c r="A249" s="60" t="s">
        <v>296</v>
      </c>
      <c r="B249" s="61" t="s">
        <v>309</v>
      </c>
      <c r="C249" s="61" t="s">
        <v>307</v>
      </c>
      <c r="D249" s="61" t="s">
        <v>297</v>
      </c>
      <c r="E249" s="61" t="s">
        <v>4</v>
      </c>
      <c r="F249" s="61" t="s">
        <v>4</v>
      </c>
      <c r="G249" s="61"/>
      <c r="H249" s="61"/>
      <c r="I249" s="61"/>
      <c r="J249" s="61"/>
      <c r="K249" s="61"/>
      <c r="L249" s="62">
        <v>0</v>
      </c>
      <c r="M249" s="62">
        <v>2447880</v>
      </c>
      <c r="N249" s="62">
        <v>0</v>
      </c>
      <c r="O249" s="62">
        <v>0</v>
      </c>
      <c r="P249" s="62">
        <v>0</v>
      </c>
      <c r="Q249" s="62">
        <v>0</v>
      </c>
      <c r="R249" s="62">
        <v>0</v>
      </c>
      <c r="S249" s="62">
        <v>0</v>
      </c>
      <c r="T249" s="62">
        <v>0</v>
      </c>
      <c r="U249" s="62">
        <v>0</v>
      </c>
      <c r="V249" s="62">
        <v>0</v>
      </c>
      <c r="W249" s="62">
        <v>0</v>
      </c>
      <c r="X249" s="62">
        <v>0</v>
      </c>
      <c r="Y249" s="62">
        <v>0</v>
      </c>
      <c r="Z249" s="62">
        <v>0</v>
      </c>
      <c r="AA249" s="62">
        <v>0</v>
      </c>
      <c r="AB249" s="62">
        <v>0</v>
      </c>
      <c r="AC249" s="62">
        <v>0</v>
      </c>
      <c r="AD249" s="62">
        <v>0</v>
      </c>
      <c r="AE249" s="62">
        <v>919609.64</v>
      </c>
      <c r="AF249" s="62">
        <v>0</v>
      </c>
      <c r="AG249" s="62">
        <v>0</v>
      </c>
      <c r="AH249" s="62">
        <v>919609.64</v>
      </c>
      <c r="AI249" s="62">
        <v>-919609.64</v>
      </c>
      <c r="AJ249" s="62">
        <v>1528270.36</v>
      </c>
      <c r="AK249" s="63">
        <v>0.3756759481673938</v>
      </c>
      <c r="AL249" s="64">
        <v>0</v>
      </c>
      <c r="AM249" s="65">
        <v>0</v>
      </c>
      <c r="AN249" s="55"/>
    </row>
    <row r="250" spans="1:40" ht="25.5" outlineLevel="3" x14ac:dyDescent="0.25">
      <c r="A250" s="60" t="s">
        <v>310</v>
      </c>
      <c r="B250" s="61" t="s">
        <v>309</v>
      </c>
      <c r="C250" s="61" t="s">
        <v>307</v>
      </c>
      <c r="D250" s="61" t="s">
        <v>311</v>
      </c>
      <c r="E250" s="61" t="s">
        <v>4</v>
      </c>
      <c r="F250" s="61" t="s">
        <v>4</v>
      </c>
      <c r="G250" s="61"/>
      <c r="H250" s="61"/>
      <c r="I250" s="61"/>
      <c r="J250" s="61"/>
      <c r="K250" s="61"/>
      <c r="L250" s="62">
        <v>0</v>
      </c>
      <c r="M250" s="62">
        <v>3600830</v>
      </c>
      <c r="N250" s="62">
        <v>0</v>
      </c>
      <c r="O250" s="62">
        <v>0</v>
      </c>
      <c r="P250" s="62">
        <v>0</v>
      </c>
      <c r="Q250" s="62">
        <v>0</v>
      </c>
      <c r="R250" s="62">
        <v>0</v>
      </c>
      <c r="S250" s="62">
        <v>0</v>
      </c>
      <c r="T250" s="62">
        <v>0</v>
      </c>
      <c r="U250" s="62">
        <v>0</v>
      </c>
      <c r="V250" s="62">
        <v>0</v>
      </c>
      <c r="W250" s="62">
        <v>0</v>
      </c>
      <c r="X250" s="62">
        <v>0</v>
      </c>
      <c r="Y250" s="62">
        <v>0</v>
      </c>
      <c r="Z250" s="62">
        <v>0</v>
      </c>
      <c r="AA250" s="62">
        <v>0</v>
      </c>
      <c r="AB250" s="62">
        <v>0</v>
      </c>
      <c r="AC250" s="62">
        <v>0</v>
      </c>
      <c r="AD250" s="62">
        <v>0</v>
      </c>
      <c r="AE250" s="62">
        <v>1728877.12</v>
      </c>
      <c r="AF250" s="62">
        <v>0</v>
      </c>
      <c r="AG250" s="62">
        <v>0</v>
      </c>
      <c r="AH250" s="62">
        <v>1728877.12</v>
      </c>
      <c r="AI250" s="62">
        <v>-1728877.12</v>
      </c>
      <c r="AJ250" s="62">
        <v>1871952.88</v>
      </c>
      <c r="AK250" s="63">
        <v>0.48013294712607929</v>
      </c>
      <c r="AL250" s="64">
        <v>0</v>
      </c>
      <c r="AM250" s="65">
        <v>0</v>
      </c>
      <c r="AN250" s="55"/>
    </row>
    <row r="251" spans="1:40" ht="25.5" outlineLevel="4" x14ac:dyDescent="0.25">
      <c r="A251" s="60" t="s">
        <v>312</v>
      </c>
      <c r="B251" s="61" t="s">
        <v>313</v>
      </c>
      <c r="C251" s="61" t="s">
        <v>307</v>
      </c>
      <c r="D251" s="61" t="s">
        <v>283</v>
      </c>
      <c r="E251" s="61" t="s">
        <v>4</v>
      </c>
      <c r="F251" s="61" t="s">
        <v>4</v>
      </c>
      <c r="G251" s="61"/>
      <c r="H251" s="61"/>
      <c r="I251" s="61"/>
      <c r="J251" s="61"/>
      <c r="K251" s="61"/>
      <c r="L251" s="62">
        <v>0</v>
      </c>
      <c r="M251" s="62">
        <v>14501300</v>
      </c>
      <c r="N251" s="62">
        <v>0</v>
      </c>
      <c r="O251" s="62">
        <v>0</v>
      </c>
      <c r="P251" s="62">
        <v>0</v>
      </c>
      <c r="Q251" s="62">
        <v>0</v>
      </c>
      <c r="R251" s="62">
        <v>0</v>
      </c>
      <c r="S251" s="62">
        <v>0</v>
      </c>
      <c r="T251" s="62">
        <v>0</v>
      </c>
      <c r="U251" s="62">
        <v>0</v>
      </c>
      <c r="V251" s="62">
        <v>0</v>
      </c>
      <c r="W251" s="62">
        <v>0</v>
      </c>
      <c r="X251" s="62">
        <v>0</v>
      </c>
      <c r="Y251" s="62">
        <v>0</v>
      </c>
      <c r="Z251" s="62">
        <v>0</v>
      </c>
      <c r="AA251" s="62">
        <v>0</v>
      </c>
      <c r="AB251" s="62">
        <v>0</v>
      </c>
      <c r="AC251" s="62">
        <v>0</v>
      </c>
      <c r="AD251" s="62">
        <v>0</v>
      </c>
      <c r="AE251" s="62">
        <v>6084488.3600000003</v>
      </c>
      <c r="AF251" s="62">
        <v>0</v>
      </c>
      <c r="AG251" s="62">
        <v>0</v>
      </c>
      <c r="AH251" s="62">
        <v>6084488.3600000003</v>
      </c>
      <c r="AI251" s="62">
        <v>-6084488.3600000003</v>
      </c>
      <c r="AJ251" s="62">
        <v>8416811.6400000006</v>
      </c>
      <c r="AK251" s="63">
        <v>0.419582269175867</v>
      </c>
      <c r="AL251" s="64">
        <v>0</v>
      </c>
      <c r="AM251" s="65">
        <v>0</v>
      </c>
      <c r="AN251" s="55"/>
    </row>
    <row r="252" spans="1:40" ht="25.5" outlineLevel="5" x14ac:dyDescent="0.25">
      <c r="A252" s="60" t="s">
        <v>286</v>
      </c>
      <c r="B252" s="61" t="s">
        <v>313</v>
      </c>
      <c r="C252" s="61" t="s">
        <v>307</v>
      </c>
      <c r="D252" s="61" t="s">
        <v>287</v>
      </c>
      <c r="E252" s="61" t="s">
        <v>4</v>
      </c>
      <c r="F252" s="61" t="s">
        <v>4</v>
      </c>
      <c r="G252" s="61"/>
      <c r="H252" s="61"/>
      <c r="I252" s="61"/>
      <c r="J252" s="61"/>
      <c r="K252" s="61"/>
      <c r="L252" s="62">
        <v>0</v>
      </c>
      <c r="M252" s="62">
        <v>14501300</v>
      </c>
      <c r="N252" s="62">
        <v>0</v>
      </c>
      <c r="O252" s="62">
        <v>0</v>
      </c>
      <c r="P252" s="62">
        <v>0</v>
      </c>
      <c r="Q252" s="62">
        <v>0</v>
      </c>
      <c r="R252" s="62">
        <v>0</v>
      </c>
      <c r="S252" s="62">
        <v>0</v>
      </c>
      <c r="T252" s="62">
        <v>0</v>
      </c>
      <c r="U252" s="62">
        <v>0</v>
      </c>
      <c r="V252" s="62">
        <v>0</v>
      </c>
      <c r="W252" s="62">
        <v>0</v>
      </c>
      <c r="X252" s="62">
        <v>0</v>
      </c>
      <c r="Y252" s="62">
        <v>0</v>
      </c>
      <c r="Z252" s="62">
        <v>0</v>
      </c>
      <c r="AA252" s="62">
        <v>0</v>
      </c>
      <c r="AB252" s="62">
        <v>0</v>
      </c>
      <c r="AC252" s="62">
        <v>0</v>
      </c>
      <c r="AD252" s="62">
        <v>0</v>
      </c>
      <c r="AE252" s="62">
        <v>6084488.3600000003</v>
      </c>
      <c r="AF252" s="62">
        <v>0</v>
      </c>
      <c r="AG252" s="62">
        <v>0</v>
      </c>
      <c r="AH252" s="62">
        <v>6084488.3600000003</v>
      </c>
      <c r="AI252" s="62">
        <v>-6084488.3600000003</v>
      </c>
      <c r="AJ252" s="62">
        <v>8416811.6400000006</v>
      </c>
      <c r="AK252" s="63">
        <v>0.419582269175867</v>
      </c>
      <c r="AL252" s="64">
        <v>0</v>
      </c>
      <c r="AM252" s="65">
        <v>0</v>
      </c>
      <c r="AN252" s="55"/>
    </row>
    <row r="253" spans="1:40" ht="25.5" outlineLevel="5" x14ac:dyDescent="0.25">
      <c r="A253" s="60" t="s">
        <v>296</v>
      </c>
      <c r="B253" s="61" t="s">
        <v>313</v>
      </c>
      <c r="C253" s="61" t="s">
        <v>307</v>
      </c>
      <c r="D253" s="61" t="s">
        <v>297</v>
      </c>
      <c r="E253" s="61" t="s">
        <v>4</v>
      </c>
      <c r="F253" s="61" t="s">
        <v>4</v>
      </c>
      <c r="G253" s="61"/>
      <c r="H253" s="61"/>
      <c r="I253" s="61"/>
      <c r="J253" s="61"/>
      <c r="K253" s="61"/>
      <c r="L253" s="62">
        <v>0</v>
      </c>
      <c r="M253" s="62">
        <v>14501300</v>
      </c>
      <c r="N253" s="62">
        <v>0</v>
      </c>
      <c r="O253" s="62">
        <v>0</v>
      </c>
      <c r="P253" s="62">
        <v>0</v>
      </c>
      <c r="Q253" s="62">
        <v>0</v>
      </c>
      <c r="R253" s="62">
        <v>0</v>
      </c>
      <c r="S253" s="62">
        <v>0</v>
      </c>
      <c r="T253" s="62">
        <v>0</v>
      </c>
      <c r="U253" s="62">
        <v>0</v>
      </c>
      <c r="V253" s="62">
        <v>0</v>
      </c>
      <c r="W253" s="62">
        <v>0</v>
      </c>
      <c r="X253" s="62">
        <v>0</v>
      </c>
      <c r="Y253" s="62">
        <v>0</v>
      </c>
      <c r="Z253" s="62">
        <v>0</v>
      </c>
      <c r="AA253" s="62">
        <v>0</v>
      </c>
      <c r="AB253" s="62">
        <v>0</v>
      </c>
      <c r="AC253" s="62">
        <v>0</v>
      </c>
      <c r="AD253" s="62">
        <v>0</v>
      </c>
      <c r="AE253" s="62">
        <v>6084488.3600000003</v>
      </c>
      <c r="AF253" s="62">
        <v>0</v>
      </c>
      <c r="AG253" s="62">
        <v>0</v>
      </c>
      <c r="AH253" s="62">
        <v>6084488.3600000003</v>
      </c>
      <c r="AI253" s="62">
        <v>-6084488.3600000003</v>
      </c>
      <c r="AJ253" s="62">
        <v>8416811.6400000006</v>
      </c>
      <c r="AK253" s="63">
        <v>0.419582269175867</v>
      </c>
      <c r="AL253" s="64">
        <v>0</v>
      </c>
      <c r="AM253" s="65">
        <v>0</v>
      </c>
      <c r="AN253" s="55"/>
    </row>
    <row r="254" spans="1:40" outlineLevel="3" x14ac:dyDescent="0.25">
      <c r="A254" s="60" t="s">
        <v>314</v>
      </c>
      <c r="B254" s="61" t="s">
        <v>4</v>
      </c>
      <c r="C254" s="61" t="s">
        <v>315</v>
      </c>
      <c r="D254" s="61" t="s">
        <v>283</v>
      </c>
      <c r="E254" s="61" t="s">
        <v>4</v>
      </c>
      <c r="F254" s="61" t="s">
        <v>4</v>
      </c>
      <c r="G254" s="61"/>
      <c r="H254" s="61"/>
      <c r="I254" s="61"/>
      <c r="J254" s="61"/>
      <c r="K254" s="61"/>
      <c r="L254" s="62">
        <v>0</v>
      </c>
      <c r="M254" s="62">
        <v>624267</v>
      </c>
      <c r="N254" s="62">
        <v>0</v>
      </c>
      <c r="O254" s="62">
        <v>0</v>
      </c>
      <c r="P254" s="62">
        <v>0</v>
      </c>
      <c r="Q254" s="62">
        <v>0</v>
      </c>
      <c r="R254" s="62">
        <v>0</v>
      </c>
      <c r="S254" s="62">
        <v>0</v>
      </c>
      <c r="T254" s="62">
        <v>0</v>
      </c>
      <c r="U254" s="62">
        <v>0</v>
      </c>
      <c r="V254" s="62">
        <v>0</v>
      </c>
      <c r="W254" s="62">
        <v>0</v>
      </c>
      <c r="X254" s="62">
        <v>0</v>
      </c>
      <c r="Y254" s="62">
        <v>0</v>
      </c>
      <c r="Z254" s="62">
        <v>0</v>
      </c>
      <c r="AA254" s="62">
        <v>0</v>
      </c>
      <c r="AB254" s="62">
        <v>0</v>
      </c>
      <c r="AC254" s="62">
        <v>0</v>
      </c>
      <c r="AD254" s="62">
        <v>0</v>
      </c>
      <c r="AE254" s="62">
        <v>0</v>
      </c>
      <c r="AF254" s="62">
        <v>0</v>
      </c>
      <c r="AG254" s="62">
        <v>0</v>
      </c>
      <c r="AH254" s="62">
        <v>0</v>
      </c>
      <c r="AI254" s="62">
        <v>0</v>
      </c>
      <c r="AJ254" s="62">
        <v>624267</v>
      </c>
      <c r="AK254" s="63">
        <v>0</v>
      </c>
      <c r="AL254" s="64">
        <v>0</v>
      </c>
      <c r="AM254" s="65">
        <v>0</v>
      </c>
      <c r="AN254" s="55"/>
    </row>
    <row r="255" spans="1:40" ht="25.5" outlineLevel="4" x14ac:dyDescent="0.25">
      <c r="A255" s="60" t="s">
        <v>105</v>
      </c>
      <c r="B255" s="61" t="s">
        <v>106</v>
      </c>
      <c r="C255" s="61" t="s">
        <v>315</v>
      </c>
      <c r="D255" s="61" t="s">
        <v>283</v>
      </c>
      <c r="E255" s="61" t="s">
        <v>4</v>
      </c>
      <c r="F255" s="61" t="s">
        <v>4</v>
      </c>
      <c r="G255" s="61"/>
      <c r="H255" s="61"/>
      <c r="I255" s="61"/>
      <c r="J255" s="61"/>
      <c r="K255" s="61"/>
      <c r="L255" s="62">
        <v>0</v>
      </c>
      <c r="M255" s="62">
        <v>624267</v>
      </c>
      <c r="N255" s="62">
        <v>0</v>
      </c>
      <c r="O255" s="62">
        <v>0</v>
      </c>
      <c r="P255" s="62">
        <v>0</v>
      </c>
      <c r="Q255" s="62">
        <v>0</v>
      </c>
      <c r="R255" s="62">
        <v>0</v>
      </c>
      <c r="S255" s="62">
        <v>0</v>
      </c>
      <c r="T255" s="62">
        <v>0</v>
      </c>
      <c r="U255" s="62">
        <v>0</v>
      </c>
      <c r="V255" s="62">
        <v>0</v>
      </c>
      <c r="W255" s="62">
        <v>0</v>
      </c>
      <c r="X255" s="62">
        <v>0</v>
      </c>
      <c r="Y255" s="62">
        <v>0</v>
      </c>
      <c r="Z255" s="62">
        <v>0</v>
      </c>
      <c r="AA255" s="62">
        <v>0</v>
      </c>
      <c r="AB255" s="62">
        <v>0</v>
      </c>
      <c r="AC255" s="62">
        <v>0</v>
      </c>
      <c r="AD255" s="62">
        <v>0</v>
      </c>
      <c r="AE255" s="62">
        <v>0</v>
      </c>
      <c r="AF255" s="62">
        <v>0</v>
      </c>
      <c r="AG255" s="62">
        <v>0</v>
      </c>
      <c r="AH255" s="62">
        <v>0</v>
      </c>
      <c r="AI255" s="62">
        <v>0</v>
      </c>
      <c r="AJ255" s="62">
        <v>624267</v>
      </c>
      <c r="AK255" s="63">
        <v>0</v>
      </c>
      <c r="AL255" s="64">
        <v>0</v>
      </c>
      <c r="AM255" s="65">
        <v>0</v>
      </c>
      <c r="AN255" s="55"/>
    </row>
    <row r="256" spans="1:40" ht="25.5" outlineLevel="5" x14ac:dyDescent="0.25">
      <c r="A256" s="60" t="s">
        <v>286</v>
      </c>
      <c r="B256" s="61" t="s">
        <v>106</v>
      </c>
      <c r="C256" s="61" t="s">
        <v>315</v>
      </c>
      <c r="D256" s="61" t="s">
        <v>287</v>
      </c>
      <c r="E256" s="61" t="s">
        <v>4</v>
      </c>
      <c r="F256" s="61" t="s">
        <v>4</v>
      </c>
      <c r="G256" s="61"/>
      <c r="H256" s="61"/>
      <c r="I256" s="61"/>
      <c r="J256" s="61"/>
      <c r="K256" s="61"/>
      <c r="L256" s="62">
        <v>0</v>
      </c>
      <c r="M256" s="62">
        <v>624267</v>
      </c>
      <c r="N256" s="62">
        <v>0</v>
      </c>
      <c r="O256" s="62">
        <v>0</v>
      </c>
      <c r="P256" s="62">
        <v>0</v>
      </c>
      <c r="Q256" s="62">
        <v>0</v>
      </c>
      <c r="R256" s="62">
        <v>0</v>
      </c>
      <c r="S256" s="62">
        <v>0</v>
      </c>
      <c r="T256" s="62">
        <v>0</v>
      </c>
      <c r="U256" s="62">
        <v>0</v>
      </c>
      <c r="V256" s="62">
        <v>0</v>
      </c>
      <c r="W256" s="62">
        <v>0</v>
      </c>
      <c r="X256" s="62">
        <v>0</v>
      </c>
      <c r="Y256" s="62">
        <v>0</v>
      </c>
      <c r="Z256" s="62">
        <v>0</v>
      </c>
      <c r="AA256" s="62">
        <v>0</v>
      </c>
      <c r="AB256" s="62">
        <v>0</v>
      </c>
      <c r="AC256" s="62">
        <v>0</v>
      </c>
      <c r="AD256" s="62">
        <v>0</v>
      </c>
      <c r="AE256" s="62">
        <v>0</v>
      </c>
      <c r="AF256" s="62">
        <v>0</v>
      </c>
      <c r="AG256" s="62">
        <v>0</v>
      </c>
      <c r="AH256" s="62">
        <v>0</v>
      </c>
      <c r="AI256" s="62">
        <v>0</v>
      </c>
      <c r="AJ256" s="62">
        <v>624267</v>
      </c>
      <c r="AK256" s="63">
        <v>0</v>
      </c>
      <c r="AL256" s="64">
        <v>0</v>
      </c>
      <c r="AM256" s="65">
        <v>0</v>
      </c>
      <c r="AN256" s="55"/>
    </row>
    <row r="257" spans="1:40" ht="25.5" outlineLevel="2" x14ac:dyDescent="0.25">
      <c r="A257" s="60" t="s">
        <v>316</v>
      </c>
      <c r="B257" s="61" t="s">
        <v>106</v>
      </c>
      <c r="C257" s="61" t="s">
        <v>315</v>
      </c>
      <c r="D257" s="61" t="s">
        <v>317</v>
      </c>
      <c r="E257" s="61" t="s">
        <v>4</v>
      </c>
      <c r="F257" s="61" t="s">
        <v>4</v>
      </c>
      <c r="G257" s="61"/>
      <c r="H257" s="61"/>
      <c r="I257" s="61"/>
      <c r="J257" s="61"/>
      <c r="K257" s="61"/>
      <c r="L257" s="62">
        <v>0</v>
      </c>
      <c r="M257" s="62">
        <v>624267</v>
      </c>
      <c r="N257" s="62">
        <v>0</v>
      </c>
      <c r="O257" s="62">
        <v>0</v>
      </c>
      <c r="P257" s="62">
        <v>0</v>
      </c>
      <c r="Q257" s="62">
        <v>0</v>
      </c>
      <c r="R257" s="62">
        <v>0</v>
      </c>
      <c r="S257" s="62">
        <v>0</v>
      </c>
      <c r="T257" s="62">
        <v>0</v>
      </c>
      <c r="U257" s="62">
        <v>0</v>
      </c>
      <c r="V257" s="62">
        <v>0</v>
      </c>
      <c r="W257" s="62">
        <v>0</v>
      </c>
      <c r="X257" s="62">
        <v>0</v>
      </c>
      <c r="Y257" s="62">
        <v>0</v>
      </c>
      <c r="Z257" s="62">
        <v>0</v>
      </c>
      <c r="AA257" s="62">
        <v>0</v>
      </c>
      <c r="AB257" s="62">
        <v>0</v>
      </c>
      <c r="AC257" s="62">
        <v>0</v>
      </c>
      <c r="AD257" s="62">
        <v>0</v>
      </c>
      <c r="AE257" s="62">
        <v>0</v>
      </c>
      <c r="AF257" s="62">
        <v>0</v>
      </c>
      <c r="AG257" s="62">
        <v>0</v>
      </c>
      <c r="AH257" s="62">
        <v>0</v>
      </c>
      <c r="AI257" s="62">
        <v>0</v>
      </c>
      <c r="AJ257" s="62">
        <v>624267</v>
      </c>
      <c r="AK257" s="63">
        <v>0</v>
      </c>
      <c r="AL257" s="64">
        <v>0</v>
      </c>
      <c r="AM257" s="65">
        <v>0</v>
      </c>
      <c r="AN257" s="55"/>
    </row>
    <row r="258" spans="1:40" outlineLevel="3" x14ac:dyDescent="0.25">
      <c r="A258" s="60" t="s">
        <v>318</v>
      </c>
      <c r="B258" s="61" t="s">
        <v>4</v>
      </c>
      <c r="C258" s="61" t="s">
        <v>319</v>
      </c>
      <c r="D258" s="61" t="s">
        <v>283</v>
      </c>
      <c r="E258" s="61" t="s">
        <v>4</v>
      </c>
      <c r="F258" s="61" t="s">
        <v>4</v>
      </c>
      <c r="G258" s="61"/>
      <c r="H258" s="61"/>
      <c r="I258" s="61"/>
      <c r="J258" s="61"/>
      <c r="K258" s="61"/>
      <c r="L258" s="62">
        <v>0</v>
      </c>
      <c r="M258" s="62">
        <v>22106200</v>
      </c>
      <c r="N258" s="62">
        <v>0</v>
      </c>
      <c r="O258" s="62">
        <v>0</v>
      </c>
      <c r="P258" s="62">
        <v>0</v>
      </c>
      <c r="Q258" s="62">
        <v>0</v>
      </c>
      <c r="R258" s="62">
        <v>0</v>
      </c>
      <c r="S258" s="62">
        <v>0</v>
      </c>
      <c r="T258" s="62">
        <v>0</v>
      </c>
      <c r="U258" s="62">
        <v>0</v>
      </c>
      <c r="V258" s="62">
        <v>0</v>
      </c>
      <c r="W258" s="62">
        <v>0</v>
      </c>
      <c r="X258" s="62">
        <v>0</v>
      </c>
      <c r="Y258" s="62">
        <v>0</v>
      </c>
      <c r="Z258" s="62">
        <v>0</v>
      </c>
      <c r="AA258" s="62">
        <v>0</v>
      </c>
      <c r="AB258" s="62">
        <v>0</v>
      </c>
      <c r="AC258" s="62">
        <v>0</v>
      </c>
      <c r="AD258" s="62">
        <v>0</v>
      </c>
      <c r="AE258" s="62">
        <v>0</v>
      </c>
      <c r="AF258" s="62">
        <v>0</v>
      </c>
      <c r="AG258" s="62">
        <v>0</v>
      </c>
      <c r="AH258" s="62">
        <v>0</v>
      </c>
      <c r="AI258" s="62">
        <v>0</v>
      </c>
      <c r="AJ258" s="62">
        <v>22106200</v>
      </c>
      <c r="AK258" s="63">
        <v>0</v>
      </c>
      <c r="AL258" s="64">
        <v>0</v>
      </c>
      <c r="AM258" s="65">
        <v>0</v>
      </c>
      <c r="AN258" s="55"/>
    </row>
    <row r="259" spans="1:40" ht="25.5" outlineLevel="4" x14ac:dyDescent="0.25">
      <c r="A259" s="60" t="s">
        <v>105</v>
      </c>
      <c r="B259" s="61" t="s">
        <v>106</v>
      </c>
      <c r="C259" s="61" t="s">
        <v>319</v>
      </c>
      <c r="D259" s="61" t="s">
        <v>283</v>
      </c>
      <c r="E259" s="61" t="s">
        <v>4</v>
      </c>
      <c r="F259" s="61" t="s">
        <v>4</v>
      </c>
      <c r="G259" s="61"/>
      <c r="H259" s="61"/>
      <c r="I259" s="61"/>
      <c r="J259" s="61"/>
      <c r="K259" s="61"/>
      <c r="L259" s="62">
        <v>0</v>
      </c>
      <c r="M259" s="62">
        <v>22106200</v>
      </c>
      <c r="N259" s="62">
        <v>0</v>
      </c>
      <c r="O259" s="62">
        <v>0</v>
      </c>
      <c r="P259" s="62">
        <v>0</v>
      </c>
      <c r="Q259" s="62">
        <v>0</v>
      </c>
      <c r="R259" s="62">
        <v>0</v>
      </c>
      <c r="S259" s="62">
        <v>0</v>
      </c>
      <c r="T259" s="62">
        <v>0</v>
      </c>
      <c r="U259" s="62">
        <v>0</v>
      </c>
      <c r="V259" s="62">
        <v>0</v>
      </c>
      <c r="W259" s="62">
        <v>0</v>
      </c>
      <c r="X259" s="62">
        <v>0</v>
      </c>
      <c r="Y259" s="62">
        <v>0</v>
      </c>
      <c r="Z259" s="62">
        <v>0</v>
      </c>
      <c r="AA259" s="62">
        <v>0</v>
      </c>
      <c r="AB259" s="62">
        <v>0</v>
      </c>
      <c r="AC259" s="62">
        <v>0</v>
      </c>
      <c r="AD259" s="62">
        <v>0</v>
      </c>
      <c r="AE259" s="62">
        <v>0</v>
      </c>
      <c r="AF259" s="62">
        <v>0</v>
      </c>
      <c r="AG259" s="62">
        <v>0</v>
      </c>
      <c r="AH259" s="62">
        <v>0</v>
      </c>
      <c r="AI259" s="62">
        <v>0</v>
      </c>
      <c r="AJ259" s="62">
        <v>22106200</v>
      </c>
      <c r="AK259" s="63">
        <v>0</v>
      </c>
      <c r="AL259" s="64">
        <v>0</v>
      </c>
      <c r="AM259" s="65">
        <v>0</v>
      </c>
      <c r="AN259" s="55"/>
    </row>
    <row r="260" spans="1:40" ht="25.5" outlineLevel="5" x14ac:dyDescent="0.25">
      <c r="A260" s="60" t="s">
        <v>286</v>
      </c>
      <c r="B260" s="61" t="s">
        <v>106</v>
      </c>
      <c r="C260" s="61" t="s">
        <v>319</v>
      </c>
      <c r="D260" s="61" t="s">
        <v>287</v>
      </c>
      <c r="E260" s="61" t="s">
        <v>4</v>
      </c>
      <c r="F260" s="61" t="s">
        <v>4</v>
      </c>
      <c r="G260" s="61"/>
      <c r="H260" s="61"/>
      <c r="I260" s="61"/>
      <c r="J260" s="61"/>
      <c r="K260" s="61"/>
      <c r="L260" s="62">
        <v>0</v>
      </c>
      <c r="M260" s="62">
        <v>22106200</v>
      </c>
      <c r="N260" s="62">
        <v>0</v>
      </c>
      <c r="O260" s="62">
        <v>0</v>
      </c>
      <c r="P260" s="62">
        <v>0</v>
      </c>
      <c r="Q260" s="62">
        <v>0</v>
      </c>
      <c r="R260" s="62">
        <v>0</v>
      </c>
      <c r="S260" s="62">
        <v>0</v>
      </c>
      <c r="T260" s="62">
        <v>0</v>
      </c>
      <c r="U260" s="62">
        <v>0</v>
      </c>
      <c r="V260" s="62">
        <v>0</v>
      </c>
      <c r="W260" s="62">
        <v>0</v>
      </c>
      <c r="X260" s="62">
        <v>0</v>
      </c>
      <c r="Y260" s="62">
        <v>0</v>
      </c>
      <c r="Z260" s="62">
        <v>0</v>
      </c>
      <c r="AA260" s="62">
        <v>0</v>
      </c>
      <c r="AB260" s="62">
        <v>0</v>
      </c>
      <c r="AC260" s="62">
        <v>0</v>
      </c>
      <c r="AD260" s="62">
        <v>0</v>
      </c>
      <c r="AE260" s="62">
        <v>0</v>
      </c>
      <c r="AF260" s="62">
        <v>0</v>
      </c>
      <c r="AG260" s="62">
        <v>0</v>
      </c>
      <c r="AH260" s="62">
        <v>0</v>
      </c>
      <c r="AI260" s="62">
        <v>0</v>
      </c>
      <c r="AJ260" s="62">
        <v>22106200</v>
      </c>
      <c r="AK260" s="63">
        <v>0</v>
      </c>
      <c r="AL260" s="64">
        <v>0</v>
      </c>
      <c r="AM260" s="65">
        <v>0</v>
      </c>
      <c r="AN260" s="55"/>
    </row>
    <row r="261" spans="1:40" ht="25.5" outlineLevel="2" x14ac:dyDescent="0.25">
      <c r="A261" s="60" t="s">
        <v>320</v>
      </c>
      <c r="B261" s="61" t="s">
        <v>106</v>
      </c>
      <c r="C261" s="61" t="s">
        <v>319</v>
      </c>
      <c r="D261" s="61" t="s">
        <v>321</v>
      </c>
      <c r="E261" s="61" t="s">
        <v>4</v>
      </c>
      <c r="F261" s="61" t="s">
        <v>4</v>
      </c>
      <c r="G261" s="61"/>
      <c r="H261" s="61"/>
      <c r="I261" s="61"/>
      <c r="J261" s="61"/>
      <c r="K261" s="61"/>
      <c r="L261" s="62">
        <v>0</v>
      </c>
      <c r="M261" s="62">
        <v>15606200</v>
      </c>
      <c r="N261" s="62">
        <v>0</v>
      </c>
      <c r="O261" s="62">
        <v>0</v>
      </c>
      <c r="P261" s="62">
        <v>0</v>
      </c>
      <c r="Q261" s="62">
        <v>0</v>
      </c>
      <c r="R261" s="62">
        <v>0</v>
      </c>
      <c r="S261" s="62">
        <v>0</v>
      </c>
      <c r="T261" s="62">
        <v>0</v>
      </c>
      <c r="U261" s="62">
        <v>0</v>
      </c>
      <c r="V261" s="62">
        <v>0</v>
      </c>
      <c r="W261" s="62">
        <v>0</v>
      </c>
      <c r="X261" s="62">
        <v>0</v>
      </c>
      <c r="Y261" s="62">
        <v>0</v>
      </c>
      <c r="Z261" s="62">
        <v>0</v>
      </c>
      <c r="AA261" s="62">
        <v>0</v>
      </c>
      <c r="AB261" s="62">
        <v>0</v>
      </c>
      <c r="AC261" s="62">
        <v>0</v>
      </c>
      <c r="AD261" s="62">
        <v>0</v>
      </c>
      <c r="AE261" s="62">
        <v>0</v>
      </c>
      <c r="AF261" s="62">
        <v>0</v>
      </c>
      <c r="AG261" s="62">
        <v>0</v>
      </c>
      <c r="AH261" s="62">
        <v>0</v>
      </c>
      <c r="AI261" s="62">
        <v>0</v>
      </c>
      <c r="AJ261" s="62">
        <v>15606200</v>
      </c>
      <c r="AK261" s="63">
        <v>0</v>
      </c>
      <c r="AL261" s="64">
        <v>0</v>
      </c>
      <c r="AM261" s="65">
        <v>0</v>
      </c>
      <c r="AN261" s="55"/>
    </row>
    <row r="262" spans="1:40" ht="38.25" outlineLevel="3" x14ac:dyDescent="0.25">
      <c r="A262" s="60" t="s">
        <v>322</v>
      </c>
      <c r="B262" s="61" t="s">
        <v>106</v>
      </c>
      <c r="C262" s="61" t="s">
        <v>319</v>
      </c>
      <c r="D262" s="61" t="s">
        <v>323</v>
      </c>
      <c r="E262" s="61" t="s">
        <v>4</v>
      </c>
      <c r="F262" s="61" t="s">
        <v>4</v>
      </c>
      <c r="G262" s="61"/>
      <c r="H262" s="61"/>
      <c r="I262" s="61"/>
      <c r="J262" s="61"/>
      <c r="K262" s="61"/>
      <c r="L262" s="62">
        <v>0</v>
      </c>
      <c r="M262" s="62">
        <v>6500000</v>
      </c>
      <c r="N262" s="62">
        <v>0</v>
      </c>
      <c r="O262" s="62">
        <v>0</v>
      </c>
      <c r="P262" s="62">
        <v>0</v>
      </c>
      <c r="Q262" s="62">
        <v>0</v>
      </c>
      <c r="R262" s="62">
        <v>0</v>
      </c>
      <c r="S262" s="62">
        <v>0</v>
      </c>
      <c r="T262" s="62">
        <v>0</v>
      </c>
      <c r="U262" s="62">
        <v>0</v>
      </c>
      <c r="V262" s="62">
        <v>0</v>
      </c>
      <c r="W262" s="62">
        <v>0</v>
      </c>
      <c r="X262" s="62">
        <v>0</v>
      </c>
      <c r="Y262" s="62">
        <v>0</v>
      </c>
      <c r="Z262" s="62">
        <v>0</v>
      </c>
      <c r="AA262" s="62">
        <v>0</v>
      </c>
      <c r="AB262" s="62">
        <v>0</v>
      </c>
      <c r="AC262" s="62">
        <v>0</v>
      </c>
      <c r="AD262" s="62">
        <v>0</v>
      </c>
      <c r="AE262" s="62">
        <v>0</v>
      </c>
      <c r="AF262" s="62">
        <v>0</v>
      </c>
      <c r="AG262" s="62">
        <v>0</v>
      </c>
      <c r="AH262" s="62">
        <v>0</v>
      </c>
      <c r="AI262" s="62">
        <v>0</v>
      </c>
      <c r="AJ262" s="62">
        <v>6500000</v>
      </c>
      <c r="AK262" s="63">
        <v>0</v>
      </c>
      <c r="AL262" s="64">
        <v>0</v>
      </c>
      <c r="AM262" s="65">
        <v>0</v>
      </c>
      <c r="AN262" s="55"/>
    </row>
    <row r="263" spans="1:40" outlineLevel="4" x14ac:dyDescent="0.25">
      <c r="A263" s="60" t="s">
        <v>174</v>
      </c>
      <c r="B263" s="61" t="s">
        <v>4</v>
      </c>
      <c r="C263" s="61" t="s">
        <v>175</v>
      </c>
      <c r="D263" s="61" t="s">
        <v>283</v>
      </c>
      <c r="E263" s="61" t="s">
        <v>4</v>
      </c>
      <c r="F263" s="61" t="s">
        <v>4</v>
      </c>
      <c r="G263" s="61"/>
      <c r="H263" s="61"/>
      <c r="I263" s="61"/>
      <c r="J263" s="61"/>
      <c r="K263" s="61"/>
      <c r="L263" s="62">
        <v>0</v>
      </c>
      <c r="M263" s="62">
        <v>126435422.28</v>
      </c>
      <c r="N263" s="62">
        <v>0</v>
      </c>
      <c r="O263" s="62">
        <v>0</v>
      </c>
      <c r="P263" s="62">
        <v>0</v>
      </c>
      <c r="Q263" s="62">
        <v>0</v>
      </c>
      <c r="R263" s="62">
        <v>0</v>
      </c>
      <c r="S263" s="62">
        <v>0</v>
      </c>
      <c r="T263" s="62">
        <v>0</v>
      </c>
      <c r="U263" s="62">
        <v>0</v>
      </c>
      <c r="V263" s="62">
        <v>0</v>
      </c>
      <c r="W263" s="62">
        <v>0</v>
      </c>
      <c r="X263" s="62">
        <v>0</v>
      </c>
      <c r="Y263" s="62">
        <v>0</v>
      </c>
      <c r="Z263" s="62">
        <v>0</v>
      </c>
      <c r="AA263" s="62">
        <v>0</v>
      </c>
      <c r="AB263" s="62">
        <v>0</v>
      </c>
      <c r="AC263" s="62">
        <v>0</v>
      </c>
      <c r="AD263" s="62">
        <v>0</v>
      </c>
      <c r="AE263" s="62">
        <v>41308718.770000003</v>
      </c>
      <c r="AF263" s="62">
        <v>0</v>
      </c>
      <c r="AG263" s="62">
        <v>0</v>
      </c>
      <c r="AH263" s="62">
        <v>41308718.770000003</v>
      </c>
      <c r="AI263" s="62">
        <v>-41308718.770000003</v>
      </c>
      <c r="AJ263" s="62">
        <v>85126703.510000005</v>
      </c>
      <c r="AK263" s="63">
        <v>0.32671792465341698</v>
      </c>
      <c r="AL263" s="64">
        <v>0</v>
      </c>
      <c r="AM263" s="65">
        <v>0</v>
      </c>
      <c r="AN263" s="55"/>
    </row>
    <row r="264" spans="1:40" ht="25.5" outlineLevel="5" x14ac:dyDescent="0.25">
      <c r="A264" s="60" t="s">
        <v>105</v>
      </c>
      <c r="B264" s="61" t="s">
        <v>106</v>
      </c>
      <c r="C264" s="61" t="s">
        <v>175</v>
      </c>
      <c r="D264" s="61" t="s">
        <v>283</v>
      </c>
      <c r="E264" s="61" t="s">
        <v>4</v>
      </c>
      <c r="F264" s="61" t="s">
        <v>4</v>
      </c>
      <c r="G264" s="61"/>
      <c r="H264" s="61"/>
      <c r="I264" s="61"/>
      <c r="J264" s="61"/>
      <c r="K264" s="61"/>
      <c r="L264" s="62">
        <v>0</v>
      </c>
      <c r="M264" s="62">
        <v>125435422.28</v>
      </c>
      <c r="N264" s="62">
        <v>0</v>
      </c>
      <c r="O264" s="62">
        <v>0</v>
      </c>
      <c r="P264" s="62">
        <v>0</v>
      </c>
      <c r="Q264" s="62">
        <v>0</v>
      </c>
      <c r="R264" s="62">
        <v>0</v>
      </c>
      <c r="S264" s="62">
        <v>0</v>
      </c>
      <c r="T264" s="62">
        <v>0</v>
      </c>
      <c r="U264" s="62">
        <v>0</v>
      </c>
      <c r="V264" s="62">
        <v>0</v>
      </c>
      <c r="W264" s="62">
        <v>0</v>
      </c>
      <c r="X264" s="62">
        <v>0</v>
      </c>
      <c r="Y264" s="62">
        <v>0</v>
      </c>
      <c r="Z264" s="62">
        <v>0</v>
      </c>
      <c r="AA264" s="62">
        <v>0</v>
      </c>
      <c r="AB264" s="62">
        <v>0</v>
      </c>
      <c r="AC264" s="62">
        <v>0</v>
      </c>
      <c r="AD264" s="62">
        <v>0</v>
      </c>
      <c r="AE264" s="62">
        <v>41308718.770000003</v>
      </c>
      <c r="AF264" s="62">
        <v>0</v>
      </c>
      <c r="AG264" s="62">
        <v>0</v>
      </c>
      <c r="AH264" s="62">
        <v>41308718.770000003</v>
      </c>
      <c r="AI264" s="62">
        <v>-41308718.770000003</v>
      </c>
      <c r="AJ264" s="62">
        <v>84126703.510000005</v>
      </c>
      <c r="AK264" s="63">
        <v>0.32932259499864142</v>
      </c>
      <c r="AL264" s="64">
        <v>0</v>
      </c>
      <c r="AM264" s="65">
        <v>0</v>
      </c>
      <c r="AN264" s="55"/>
    </row>
    <row r="265" spans="1:40" ht="25.5" outlineLevel="5" x14ac:dyDescent="0.25">
      <c r="A265" s="60" t="s">
        <v>286</v>
      </c>
      <c r="B265" s="61" t="s">
        <v>106</v>
      </c>
      <c r="C265" s="61" t="s">
        <v>175</v>
      </c>
      <c r="D265" s="61" t="s">
        <v>287</v>
      </c>
      <c r="E265" s="61" t="s">
        <v>4</v>
      </c>
      <c r="F265" s="61" t="s">
        <v>4</v>
      </c>
      <c r="G265" s="61"/>
      <c r="H265" s="61"/>
      <c r="I265" s="61"/>
      <c r="J265" s="61"/>
      <c r="K265" s="61"/>
      <c r="L265" s="62">
        <v>0</v>
      </c>
      <c r="M265" s="62">
        <v>125435422.28</v>
      </c>
      <c r="N265" s="62">
        <v>0</v>
      </c>
      <c r="O265" s="62">
        <v>0</v>
      </c>
      <c r="P265" s="62">
        <v>0</v>
      </c>
      <c r="Q265" s="62">
        <v>0</v>
      </c>
      <c r="R265" s="62">
        <v>0</v>
      </c>
      <c r="S265" s="62">
        <v>0</v>
      </c>
      <c r="T265" s="62">
        <v>0</v>
      </c>
      <c r="U265" s="62">
        <v>0</v>
      </c>
      <c r="V265" s="62">
        <v>0</v>
      </c>
      <c r="W265" s="62">
        <v>0</v>
      </c>
      <c r="X265" s="62">
        <v>0</v>
      </c>
      <c r="Y265" s="62">
        <v>0</v>
      </c>
      <c r="Z265" s="62">
        <v>0</v>
      </c>
      <c r="AA265" s="62">
        <v>0</v>
      </c>
      <c r="AB265" s="62">
        <v>0</v>
      </c>
      <c r="AC265" s="62">
        <v>0</v>
      </c>
      <c r="AD265" s="62">
        <v>0</v>
      </c>
      <c r="AE265" s="62">
        <v>41308718.770000003</v>
      </c>
      <c r="AF265" s="62">
        <v>0</v>
      </c>
      <c r="AG265" s="62">
        <v>0</v>
      </c>
      <c r="AH265" s="62">
        <v>41308718.770000003</v>
      </c>
      <c r="AI265" s="62">
        <v>-41308718.770000003</v>
      </c>
      <c r="AJ265" s="62">
        <v>84126703.510000005</v>
      </c>
      <c r="AK265" s="63">
        <v>0.32932259499864142</v>
      </c>
      <c r="AL265" s="64">
        <v>0</v>
      </c>
      <c r="AM265" s="65">
        <v>0</v>
      </c>
      <c r="AN265" s="55"/>
    </row>
    <row r="266" spans="1:40" ht="25.5" outlineLevel="2" x14ac:dyDescent="0.25">
      <c r="A266" s="60" t="s">
        <v>320</v>
      </c>
      <c r="B266" s="61" t="s">
        <v>106</v>
      </c>
      <c r="C266" s="61" t="s">
        <v>175</v>
      </c>
      <c r="D266" s="61" t="s">
        <v>321</v>
      </c>
      <c r="E266" s="61" t="s">
        <v>4</v>
      </c>
      <c r="F266" s="61" t="s">
        <v>4</v>
      </c>
      <c r="G266" s="61"/>
      <c r="H266" s="61"/>
      <c r="I266" s="61"/>
      <c r="J266" s="61"/>
      <c r="K266" s="61"/>
      <c r="L266" s="62">
        <v>0</v>
      </c>
      <c r="M266" s="62">
        <v>30230</v>
      </c>
      <c r="N266" s="62">
        <v>0</v>
      </c>
      <c r="O266" s="62">
        <v>0</v>
      </c>
      <c r="P266" s="62">
        <v>0</v>
      </c>
      <c r="Q266" s="62">
        <v>0</v>
      </c>
      <c r="R266" s="62">
        <v>0</v>
      </c>
      <c r="S266" s="62">
        <v>0</v>
      </c>
      <c r="T266" s="62">
        <v>0</v>
      </c>
      <c r="U266" s="62">
        <v>0</v>
      </c>
      <c r="V266" s="62">
        <v>0</v>
      </c>
      <c r="W266" s="62">
        <v>0</v>
      </c>
      <c r="X266" s="62">
        <v>0</v>
      </c>
      <c r="Y266" s="62">
        <v>0</v>
      </c>
      <c r="Z266" s="62">
        <v>0</v>
      </c>
      <c r="AA266" s="62">
        <v>0</v>
      </c>
      <c r="AB266" s="62">
        <v>0</v>
      </c>
      <c r="AC266" s="62">
        <v>0</v>
      </c>
      <c r="AD266" s="62">
        <v>0</v>
      </c>
      <c r="AE266" s="62">
        <v>0</v>
      </c>
      <c r="AF266" s="62">
        <v>0</v>
      </c>
      <c r="AG266" s="62">
        <v>0</v>
      </c>
      <c r="AH266" s="62">
        <v>0</v>
      </c>
      <c r="AI266" s="62">
        <v>0</v>
      </c>
      <c r="AJ266" s="62">
        <v>30230</v>
      </c>
      <c r="AK266" s="63">
        <v>0</v>
      </c>
      <c r="AL266" s="64">
        <v>0</v>
      </c>
      <c r="AM266" s="65">
        <v>0</v>
      </c>
      <c r="AN266" s="55"/>
    </row>
    <row r="267" spans="1:40" ht="76.5" outlineLevel="3" x14ac:dyDescent="0.25">
      <c r="A267" s="60" t="s">
        <v>324</v>
      </c>
      <c r="B267" s="61" t="s">
        <v>106</v>
      </c>
      <c r="C267" s="61" t="s">
        <v>175</v>
      </c>
      <c r="D267" s="61" t="s">
        <v>325</v>
      </c>
      <c r="E267" s="61" t="s">
        <v>4</v>
      </c>
      <c r="F267" s="61" t="s">
        <v>4</v>
      </c>
      <c r="G267" s="61"/>
      <c r="H267" s="61"/>
      <c r="I267" s="61"/>
      <c r="J267" s="61"/>
      <c r="K267" s="61"/>
      <c r="L267" s="62">
        <v>0</v>
      </c>
      <c r="M267" s="62">
        <v>7000000</v>
      </c>
      <c r="N267" s="62">
        <v>0</v>
      </c>
      <c r="O267" s="62">
        <v>0</v>
      </c>
      <c r="P267" s="62">
        <v>0</v>
      </c>
      <c r="Q267" s="62">
        <v>0</v>
      </c>
      <c r="R267" s="62">
        <v>0</v>
      </c>
      <c r="S267" s="62">
        <v>0</v>
      </c>
      <c r="T267" s="62">
        <v>0</v>
      </c>
      <c r="U267" s="62">
        <v>0</v>
      </c>
      <c r="V267" s="62">
        <v>0</v>
      </c>
      <c r="W267" s="62">
        <v>0</v>
      </c>
      <c r="X267" s="62">
        <v>0</v>
      </c>
      <c r="Y267" s="62">
        <v>0</v>
      </c>
      <c r="Z267" s="62">
        <v>0</v>
      </c>
      <c r="AA267" s="62">
        <v>0</v>
      </c>
      <c r="AB267" s="62">
        <v>0</v>
      </c>
      <c r="AC267" s="62">
        <v>0</v>
      </c>
      <c r="AD267" s="62">
        <v>0</v>
      </c>
      <c r="AE267" s="62">
        <v>5026338.07</v>
      </c>
      <c r="AF267" s="62">
        <v>0</v>
      </c>
      <c r="AG267" s="62">
        <v>0</v>
      </c>
      <c r="AH267" s="62">
        <v>5026338.07</v>
      </c>
      <c r="AI267" s="62">
        <v>-5026338.07</v>
      </c>
      <c r="AJ267" s="62">
        <v>1973661.93</v>
      </c>
      <c r="AK267" s="63">
        <v>0.71804829571428574</v>
      </c>
      <c r="AL267" s="64">
        <v>0</v>
      </c>
      <c r="AM267" s="65">
        <v>0</v>
      </c>
      <c r="AN267" s="55"/>
    </row>
    <row r="268" spans="1:40" ht="38.25" outlineLevel="4" x14ac:dyDescent="0.25">
      <c r="A268" s="60" t="s">
        <v>326</v>
      </c>
      <c r="B268" s="61" t="s">
        <v>106</v>
      </c>
      <c r="C268" s="61" t="s">
        <v>175</v>
      </c>
      <c r="D268" s="61" t="s">
        <v>327</v>
      </c>
      <c r="E268" s="61" t="s">
        <v>4</v>
      </c>
      <c r="F268" s="61" t="s">
        <v>4</v>
      </c>
      <c r="G268" s="61"/>
      <c r="H268" s="61"/>
      <c r="I268" s="61"/>
      <c r="J268" s="61"/>
      <c r="K268" s="61"/>
      <c r="L268" s="62">
        <v>0</v>
      </c>
      <c r="M268" s="62">
        <v>19006383.449999999</v>
      </c>
      <c r="N268" s="62">
        <v>0</v>
      </c>
      <c r="O268" s="62">
        <v>0</v>
      </c>
      <c r="P268" s="62">
        <v>0</v>
      </c>
      <c r="Q268" s="62">
        <v>0</v>
      </c>
      <c r="R268" s="62">
        <v>0</v>
      </c>
      <c r="S268" s="62">
        <v>0</v>
      </c>
      <c r="T268" s="62">
        <v>0</v>
      </c>
      <c r="U268" s="62">
        <v>0</v>
      </c>
      <c r="V268" s="62">
        <v>0</v>
      </c>
      <c r="W268" s="62">
        <v>0</v>
      </c>
      <c r="X268" s="62">
        <v>0</v>
      </c>
      <c r="Y268" s="62">
        <v>0</v>
      </c>
      <c r="Z268" s="62">
        <v>0</v>
      </c>
      <c r="AA268" s="62">
        <v>0</v>
      </c>
      <c r="AB268" s="62">
        <v>0</v>
      </c>
      <c r="AC268" s="62">
        <v>0</v>
      </c>
      <c r="AD268" s="62">
        <v>0</v>
      </c>
      <c r="AE268" s="62">
        <v>6542225.1699999999</v>
      </c>
      <c r="AF268" s="62">
        <v>0</v>
      </c>
      <c r="AG268" s="62">
        <v>0</v>
      </c>
      <c r="AH268" s="62">
        <v>6542225.1699999999</v>
      </c>
      <c r="AI268" s="62">
        <v>-6542225.1699999999</v>
      </c>
      <c r="AJ268" s="62">
        <v>12464158.279999999</v>
      </c>
      <c r="AK268" s="63">
        <v>0.3442119952599399</v>
      </c>
      <c r="AL268" s="64">
        <v>0</v>
      </c>
      <c r="AM268" s="65">
        <v>0</v>
      </c>
      <c r="AN268" s="55"/>
    </row>
    <row r="269" spans="1:40" ht="25.5" outlineLevel="5" x14ac:dyDescent="0.25">
      <c r="A269" s="60" t="s">
        <v>328</v>
      </c>
      <c r="B269" s="61" t="s">
        <v>106</v>
      </c>
      <c r="C269" s="61" t="s">
        <v>175</v>
      </c>
      <c r="D269" s="61" t="s">
        <v>329</v>
      </c>
      <c r="E269" s="61" t="s">
        <v>4</v>
      </c>
      <c r="F269" s="61" t="s">
        <v>4</v>
      </c>
      <c r="G269" s="61"/>
      <c r="H269" s="61"/>
      <c r="I269" s="61"/>
      <c r="J269" s="61"/>
      <c r="K269" s="61"/>
      <c r="L269" s="62">
        <v>0</v>
      </c>
      <c r="M269" s="62">
        <v>132081.04999999999</v>
      </c>
      <c r="N269" s="62">
        <v>0</v>
      </c>
      <c r="O269" s="62">
        <v>0</v>
      </c>
      <c r="P269" s="62">
        <v>0</v>
      </c>
      <c r="Q269" s="62">
        <v>0</v>
      </c>
      <c r="R269" s="62">
        <v>0</v>
      </c>
      <c r="S269" s="62">
        <v>0</v>
      </c>
      <c r="T269" s="62">
        <v>0</v>
      </c>
      <c r="U269" s="62">
        <v>0</v>
      </c>
      <c r="V269" s="62">
        <v>0</v>
      </c>
      <c r="W269" s="62">
        <v>0</v>
      </c>
      <c r="X269" s="62">
        <v>0</v>
      </c>
      <c r="Y269" s="62">
        <v>0</v>
      </c>
      <c r="Z269" s="62">
        <v>0</v>
      </c>
      <c r="AA269" s="62">
        <v>0</v>
      </c>
      <c r="AB269" s="62">
        <v>0</v>
      </c>
      <c r="AC269" s="62">
        <v>0</v>
      </c>
      <c r="AD269" s="62">
        <v>0</v>
      </c>
      <c r="AE269" s="62">
        <v>0</v>
      </c>
      <c r="AF269" s="62">
        <v>0</v>
      </c>
      <c r="AG269" s="62">
        <v>0</v>
      </c>
      <c r="AH269" s="62">
        <v>0</v>
      </c>
      <c r="AI269" s="62">
        <v>0</v>
      </c>
      <c r="AJ269" s="62">
        <v>132081.04999999999</v>
      </c>
      <c r="AK269" s="63">
        <v>0</v>
      </c>
      <c r="AL269" s="64">
        <v>0</v>
      </c>
      <c r="AM269" s="65">
        <v>0</v>
      </c>
      <c r="AN269" s="55"/>
    </row>
    <row r="270" spans="1:40" ht="25.5" outlineLevel="5" x14ac:dyDescent="0.25">
      <c r="A270" s="60" t="s">
        <v>17</v>
      </c>
      <c r="B270" s="61" t="s">
        <v>106</v>
      </c>
      <c r="C270" s="61" t="s">
        <v>175</v>
      </c>
      <c r="D270" s="61" t="s">
        <v>330</v>
      </c>
      <c r="E270" s="61" t="s">
        <v>4</v>
      </c>
      <c r="F270" s="61" t="s">
        <v>4</v>
      </c>
      <c r="G270" s="61"/>
      <c r="H270" s="61"/>
      <c r="I270" s="61"/>
      <c r="J270" s="61"/>
      <c r="K270" s="61"/>
      <c r="L270" s="62">
        <v>0</v>
      </c>
      <c r="M270" s="62">
        <v>53135851</v>
      </c>
      <c r="N270" s="62">
        <v>0</v>
      </c>
      <c r="O270" s="62">
        <v>0</v>
      </c>
      <c r="P270" s="62">
        <v>0</v>
      </c>
      <c r="Q270" s="62">
        <v>0</v>
      </c>
      <c r="R270" s="62">
        <v>0</v>
      </c>
      <c r="S270" s="62">
        <v>0</v>
      </c>
      <c r="T270" s="62">
        <v>0</v>
      </c>
      <c r="U270" s="62">
        <v>0</v>
      </c>
      <c r="V270" s="62">
        <v>0</v>
      </c>
      <c r="W270" s="62">
        <v>0</v>
      </c>
      <c r="X270" s="62">
        <v>0</v>
      </c>
      <c r="Y270" s="62">
        <v>0</v>
      </c>
      <c r="Z270" s="62">
        <v>0</v>
      </c>
      <c r="AA270" s="62">
        <v>0</v>
      </c>
      <c r="AB270" s="62">
        <v>0</v>
      </c>
      <c r="AC270" s="62">
        <v>0</v>
      </c>
      <c r="AD270" s="62">
        <v>0</v>
      </c>
      <c r="AE270" s="62">
        <v>20098430.640000001</v>
      </c>
      <c r="AF270" s="62">
        <v>0</v>
      </c>
      <c r="AG270" s="62">
        <v>0</v>
      </c>
      <c r="AH270" s="62">
        <v>20098430.640000001</v>
      </c>
      <c r="AI270" s="62">
        <v>-20098430.640000001</v>
      </c>
      <c r="AJ270" s="62">
        <v>33037420.359999999</v>
      </c>
      <c r="AK270" s="63">
        <v>0.37824614195037548</v>
      </c>
      <c r="AL270" s="64">
        <v>0</v>
      </c>
      <c r="AM270" s="65">
        <v>0</v>
      </c>
      <c r="AN270" s="55"/>
    </row>
    <row r="271" spans="1:40" ht="25.5" outlineLevel="5" x14ac:dyDescent="0.25">
      <c r="A271" s="60" t="s">
        <v>19</v>
      </c>
      <c r="B271" s="61" t="s">
        <v>106</v>
      </c>
      <c r="C271" s="61" t="s">
        <v>175</v>
      </c>
      <c r="D271" s="61" t="s">
        <v>331</v>
      </c>
      <c r="E271" s="61" t="s">
        <v>4</v>
      </c>
      <c r="F271" s="61" t="s">
        <v>4</v>
      </c>
      <c r="G271" s="61"/>
      <c r="H271" s="61"/>
      <c r="I271" s="61"/>
      <c r="J271" s="61"/>
      <c r="K271" s="61"/>
      <c r="L271" s="62">
        <v>0</v>
      </c>
      <c r="M271" s="62">
        <v>17704170</v>
      </c>
      <c r="N271" s="62">
        <v>0</v>
      </c>
      <c r="O271" s="62">
        <v>0</v>
      </c>
      <c r="P271" s="62">
        <v>0</v>
      </c>
      <c r="Q271" s="62">
        <v>0</v>
      </c>
      <c r="R271" s="62">
        <v>0</v>
      </c>
      <c r="S271" s="62">
        <v>0</v>
      </c>
      <c r="T271" s="62">
        <v>0</v>
      </c>
      <c r="U271" s="62">
        <v>0</v>
      </c>
      <c r="V271" s="62">
        <v>0</v>
      </c>
      <c r="W271" s="62">
        <v>0</v>
      </c>
      <c r="X271" s="62">
        <v>0</v>
      </c>
      <c r="Y271" s="62">
        <v>0</v>
      </c>
      <c r="Z271" s="62">
        <v>0</v>
      </c>
      <c r="AA271" s="62">
        <v>0</v>
      </c>
      <c r="AB271" s="62">
        <v>0</v>
      </c>
      <c r="AC271" s="62">
        <v>0</v>
      </c>
      <c r="AD271" s="62">
        <v>0</v>
      </c>
      <c r="AE271" s="62">
        <v>3668566.84</v>
      </c>
      <c r="AF271" s="62">
        <v>0</v>
      </c>
      <c r="AG271" s="62">
        <v>0</v>
      </c>
      <c r="AH271" s="62">
        <v>3668566.84</v>
      </c>
      <c r="AI271" s="62">
        <v>-3668566.84</v>
      </c>
      <c r="AJ271" s="62">
        <v>14035603.16</v>
      </c>
      <c r="AK271" s="63">
        <v>0.20721484486423256</v>
      </c>
      <c r="AL271" s="64">
        <v>0</v>
      </c>
      <c r="AM271" s="65">
        <v>0</v>
      </c>
      <c r="AN271" s="55"/>
    </row>
    <row r="272" spans="1:40" ht="25.5" outlineLevel="5" x14ac:dyDescent="0.25">
      <c r="A272" s="60" t="s">
        <v>47</v>
      </c>
      <c r="B272" s="61" t="s">
        <v>106</v>
      </c>
      <c r="C272" s="61" t="s">
        <v>175</v>
      </c>
      <c r="D272" s="61" t="s">
        <v>332</v>
      </c>
      <c r="E272" s="61" t="s">
        <v>4</v>
      </c>
      <c r="F272" s="61" t="s">
        <v>4</v>
      </c>
      <c r="G272" s="61"/>
      <c r="H272" s="61"/>
      <c r="I272" s="61"/>
      <c r="J272" s="61"/>
      <c r="K272" s="61"/>
      <c r="L272" s="62">
        <v>0</v>
      </c>
      <c r="M272" s="62">
        <v>10234010</v>
      </c>
      <c r="N272" s="62">
        <v>0</v>
      </c>
      <c r="O272" s="62">
        <v>0</v>
      </c>
      <c r="P272" s="62">
        <v>0</v>
      </c>
      <c r="Q272" s="62">
        <v>0</v>
      </c>
      <c r="R272" s="62">
        <v>0</v>
      </c>
      <c r="S272" s="62">
        <v>0</v>
      </c>
      <c r="T272" s="62">
        <v>0</v>
      </c>
      <c r="U272" s="62">
        <v>0</v>
      </c>
      <c r="V272" s="62">
        <v>0</v>
      </c>
      <c r="W272" s="62">
        <v>0</v>
      </c>
      <c r="X272" s="62">
        <v>0</v>
      </c>
      <c r="Y272" s="62">
        <v>0</v>
      </c>
      <c r="Z272" s="62">
        <v>0</v>
      </c>
      <c r="AA272" s="62">
        <v>0</v>
      </c>
      <c r="AB272" s="62">
        <v>0</v>
      </c>
      <c r="AC272" s="62">
        <v>0</v>
      </c>
      <c r="AD272" s="62">
        <v>0</v>
      </c>
      <c r="AE272" s="62">
        <v>2376744.89</v>
      </c>
      <c r="AF272" s="62">
        <v>0</v>
      </c>
      <c r="AG272" s="62">
        <v>0</v>
      </c>
      <c r="AH272" s="62">
        <v>2376744.89</v>
      </c>
      <c r="AI272" s="62">
        <v>-2376744.89</v>
      </c>
      <c r="AJ272" s="62">
        <v>7857265.1100000003</v>
      </c>
      <c r="AK272" s="63">
        <v>0.23223984440116827</v>
      </c>
      <c r="AL272" s="64">
        <v>0</v>
      </c>
      <c r="AM272" s="65">
        <v>0</v>
      </c>
      <c r="AN272" s="55"/>
    </row>
    <row r="273" spans="1:40" ht="51" outlineLevel="5" x14ac:dyDescent="0.25">
      <c r="A273" s="60" t="s">
        <v>23</v>
      </c>
      <c r="B273" s="61" t="s">
        <v>106</v>
      </c>
      <c r="C273" s="61" t="s">
        <v>175</v>
      </c>
      <c r="D273" s="61" t="s">
        <v>333</v>
      </c>
      <c r="E273" s="61" t="s">
        <v>4</v>
      </c>
      <c r="F273" s="61" t="s">
        <v>4</v>
      </c>
      <c r="G273" s="61"/>
      <c r="H273" s="61"/>
      <c r="I273" s="61"/>
      <c r="J273" s="61"/>
      <c r="K273" s="61"/>
      <c r="L273" s="62">
        <v>0</v>
      </c>
      <c r="M273" s="62">
        <v>7900000</v>
      </c>
      <c r="N273" s="62">
        <v>0</v>
      </c>
      <c r="O273" s="62">
        <v>0</v>
      </c>
      <c r="P273" s="62">
        <v>0</v>
      </c>
      <c r="Q273" s="62">
        <v>0</v>
      </c>
      <c r="R273" s="62">
        <v>0</v>
      </c>
      <c r="S273" s="62">
        <v>0</v>
      </c>
      <c r="T273" s="62">
        <v>0</v>
      </c>
      <c r="U273" s="62">
        <v>0</v>
      </c>
      <c r="V273" s="62">
        <v>0</v>
      </c>
      <c r="W273" s="62">
        <v>0</v>
      </c>
      <c r="X273" s="62">
        <v>0</v>
      </c>
      <c r="Y273" s="62">
        <v>0</v>
      </c>
      <c r="Z273" s="62">
        <v>0</v>
      </c>
      <c r="AA273" s="62">
        <v>0</v>
      </c>
      <c r="AB273" s="62">
        <v>0</v>
      </c>
      <c r="AC273" s="62">
        <v>0</v>
      </c>
      <c r="AD273" s="62">
        <v>0</v>
      </c>
      <c r="AE273" s="62">
        <v>0</v>
      </c>
      <c r="AF273" s="62">
        <v>0</v>
      </c>
      <c r="AG273" s="62">
        <v>0</v>
      </c>
      <c r="AH273" s="62">
        <v>0</v>
      </c>
      <c r="AI273" s="62">
        <v>0</v>
      </c>
      <c r="AJ273" s="62">
        <v>7900000</v>
      </c>
      <c r="AK273" s="63">
        <v>0</v>
      </c>
      <c r="AL273" s="64">
        <v>0</v>
      </c>
      <c r="AM273" s="65">
        <v>0</v>
      </c>
      <c r="AN273" s="55"/>
    </row>
    <row r="274" spans="1:40" ht="51" outlineLevel="5" x14ac:dyDescent="0.25">
      <c r="A274" s="60" t="s">
        <v>25</v>
      </c>
      <c r="B274" s="61" t="s">
        <v>106</v>
      </c>
      <c r="C274" s="61" t="s">
        <v>175</v>
      </c>
      <c r="D274" s="61" t="s">
        <v>334</v>
      </c>
      <c r="E274" s="61" t="s">
        <v>4</v>
      </c>
      <c r="F274" s="61" t="s">
        <v>4</v>
      </c>
      <c r="G274" s="61"/>
      <c r="H274" s="61"/>
      <c r="I274" s="61"/>
      <c r="J274" s="61"/>
      <c r="K274" s="61"/>
      <c r="L274" s="62">
        <v>0</v>
      </c>
      <c r="M274" s="62">
        <v>450000</v>
      </c>
      <c r="N274" s="62">
        <v>0</v>
      </c>
      <c r="O274" s="62">
        <v>0</v>
      </c>
      <c r="P274" s="62">
        <v>0</v>
      </c>
      <c r="Q274" s="62">
        <v>0</v>
      </c>
      <c r="R274" s="62">
        <v>0</v>
      </c>
      <c r="S274" s="62">
        <v>0</v>
      </c>
      <c r="T274" s="62">
        <v>0</v>
      </c>
      <c r="U274" s="62">
        <v>0</v>
      </c>
      <c r="V274" s="62">
        <v>0</v>
      </c>
      <c r="W274" s="62">
        <v>0</v>
      </c>
      <c r="X274" s="62">
        <v>0</v>
      </c>
      <c r="Y274" s="62">
        <v>0</v>
      </c>
      <c r="Z274" s="62">
        <v>0</v>
      </c>
      <c r="AA274" s="62">
        <v>0</v>
      </c>
      <c r="AB274" s="62">
        <v>0</v>
      </c>
      <c r="AC274" s="62">
        <v>0</v>
      </c>
      <c r="AD274" s="62">
        <v>0</v>
      </c>
      <c r="AE274" s="62">
        <v>0</v>
      </c>
      <c r="AF274" s="62">
        <v>0</v>
      </c>
      <c r="AG274" s="62">
        <v>0</v>
      </c>
      <c r="AH274" s="62">
        <v>0</v>
      </c>
      <c r="AI274" s="62">
        <v>0</v>
      </c>
      <c r="AJ274" s="62">
        <v>450000</v>
      </c>
      <c r="AK274" s="63">
        <v>0</v>
      </c>
      <c r="AL274" s="64">
        <v>0</v>
      </c>
      <c r="AM274" s="65">
        <v>0</v>
      </c>
      <c r="AN274" s="55"/>
    </row>
    <row r="275" spans="1:40" ht="38.25" outlineLevel="5" x14ac:dyDescent="0.25">
      <c r="A275" s="60" t="s">
        <v>335</v>
      </c>
      <c r="B275" s="61" t="s">
        <v>106</v>
      </c>
      <c r="C275" s="61" t="s">
        <v>175</v>
      </c>
      <c r="D275" s="61" t="s">
        <v>336</v>
      </c>
      <c r="E275" s="61" t="s">
        <v>4</v>
      </c>
      <c r="F275" s="61" t="s">
        <v>4</v>
      </c>
      <c r="G275" s="61"/>
      <c r="H275" s="61"/>
      <c r="I275" s="61"/>
      <c r="J275" s="61"/>
      <c r="K275" s="61"/>
      <c r="L275" s="62">
        <v>0</v>
      </c>
      <c r="M275" s="62">
        <v>2166181</v>
      </c>
      <c r="N275" s="62">
        <v>0</v>
      </c>
      <c r="O275" s="62">
        <v>0</v>
      </c>
      <c r="P275" s="62">
        <v>0</v>
      </c>
      <c r="Q275" s="62">
        <v>0</v>
      </c>
      <c r="R275" s="62">
        <v>0</v>
      </c>
      <c r="S275" s="62">
        <v>0</v>
      </c>
      <c r="T275" s="62">
        <v>0</v>
      </c>
      <c r="U275" s="62">
        <v>0</v>
      </c>
      <c r="V275" s="62">
        <v>0</v>
      </c>
      <c r="W275" s="62">
        <v>0</v>
      </c>
      <c r="X275" s="62">
        <v>0</v>
      </c>
      <c r="Y275" s="62">
        <v>0</v>
      </c>
      <c r="Z275" s="62">
        <v>0</v>
      </c>
      <c r="AA275" s="62">
        <v>0</v>
      </c>
      <c r="AB275" s="62">
        <v>0</v>
      </c>
      <c r="AC275" s="62">
        <v>0</v>
      </c>
      <c r="AD275" s="62">
        <v>0</v>
      </c>
      <c r="AE275" s="62">
        <v>1598100.6</v>
      </c>
      <c r="AF275" s="62">
        <v>0</v>
      </c>
      <c r="AG275" s="62">
        <v>0</v>
      </c>
      <c r="AH275" s="62">
        <v>1598100.6</v>
      </c>
      <c r="AI275" s="62">
        <v>-1598100.6</v>
      </c>
      <c r="AJ275" s="62">
        <v>568080.4</v>
      </c>
      <c r="AK275" s="63">
        <v>0.7377502618663907</v>
      </c>
      <c r="AL275" s="64">
        <v>0</v>
      </c>
      <c r="AM275" s="65">
        <v>0</v>
      </c>
      <c r="AN275" s="55"/>
    </row>
    <row r="276" spans="1:40" ht="63.75" outlineLevel="5" x14ac:dyDescent="0.25">
      <c r="A276" s="60" t="s">
        <v>337</v>
      </c>
      <c r="B276" s="61" t="s">
        <v>106</v>
      </c>
      <c r="C276" s="61" t="s">
        <v>175</v>
      </c>
      <c r="D276" s="61" t="s">
        <v>338</v>
      </c>
      <c r="E276" s="61" t="s">
        <v>4</v>
      </c>
      <c r="F276" s="61" t="s">
        <v>4</v>
      </c>
      <c r="G276" s="61"/>
      <c r="H276" s="61"/>
      <c r="I276" s="61"/>
      <c r="J276" s="61"/>
      <c r="K276" s="61"/>
      <c r="L276" s="62">
        <v>0</v>
      </c>
      <c r="M276" s="62">
        <v>328582.09999999998</v>
      </c>
      <c r="N276" s="62">
        <v>0</v>
      </c>
      <c r="O276" s="62">
        <v>0</v>
      </c>
      <c r="P276" s="62">
        <v>0</v>
      </c>
      <c r="Q276" s="62">
        <v>0</v>
      </c>
      <c r="R276" s="62">
        <v>0</v>
      </c>
      <c r="S276" s="62">
        <v>0</v>
      </c>
      <c r="T276" s="62">
        <v>0</v>
      </c>
      <c r="U276" s="62">
        <v>0</v>
      </c>
      <c r="V276" s="62">
        <v>0</v>
      </c>
      <c r="W276" s="62">
        <v>0</v>
      </c>
      <c r="X276" s="62">
        <v>0</v>
      </c>
      <c r="Y276" s="62">
        <v>0</v>
      </c>
      <c r="Z276" s="62">
        <v>0</v>
      </c>
      <c r="AA276" s="62">
        <v>0</v>
      </c>
      <c r="AB276" s="62">
        <v>0</v>
      </c>
      <c r="AC276" s="62">
        <v>0</v>
      </c>
      <c r="AD276" s="62">
        <v>0</v>
      </c>
      <c r="AE276" s="62">
        <v>0</v>
      </c>
      <c r="AF276" s="62">
        <v>0</v>
      </c>
      <c r="AG276" s="62">
        <v>0</v>
      </c>
      <c r="AH276" s="62">
        <v>0</v>
      </c>
      <c r="AI276" s="62">
        <v>0</v>
      </c>
      <c r="AJ276" s="62">
        <v>328582.09999999998</v>
      </c>
      <c r="AK276" s="63">
        <v>0</v>
      </c>
      <c r="AL276" s="64">
        <v>0</v>
      </c>
      <c r="AM276" s="65">
        <v>0</v>
      </c>
      <c r="AN276" s="55"/>
    </row>
    <row r="277" spans="1:40" ht="51" outlineLevel="5" x14ac:dyDescent="0.25">
      <c r="A277" s="60" t="s">
        <v>339</v>
      </c>
      <c r="B277" s="61" t="s">
        <v>106</v>
      </c>
      <c r="C277" s="61" t="s">
        <v>175</v>
      </c>
      <c r="D277" s="61" t="s">
        <v>340</v>
      </c>
      <c r="E277" s="61" t="s">
        <v>4</v>
      </c>
      <c r="F277" s="61" t="s">
        <v>4</v>
      </c>
      <c r="G277" s="61"/>
      <c r="H277" s="61"/>
      <c r="I277" s="61"/>
      <c r="J277" s="61"/>
      <c r="K277" s="61"/>
      <c r="L277" s="62">
        <v>0</v>
      </c>
      <c r="M277" s="62">
        <v>809215.8</v>
      </c>
      <c r="N277" s="62">
        <v>0</v>
      </c>
      <c r="O277" s="62">
        <v>0</v>
      </c>
      <c r="P277" s="62">
        <v>0</v>
      </c>
      <c r="Q277" s="62">
        <v>0</v>
      </c>
      <c r="R277" s="62">
        <v>0</v>
      </c>
      <c r="S277" s="62">
        <v>0</v>
      </c>
      <c r="T277" s="62">
        <v>0</v>
      </c>
      <c r="U277" s="62">
        <v>0</v>
      </c>
      <c r="V277" s="62">
        <v>0</v>
      </c>
      <c r="W277" s="62">
        <v>0</v>
      </c>
      <c r="X277" s="62">
        <v>0</v>
      </c>
      <c r="Y277" s="62">
        <v>0</v>
      </c>
      <c r="Z277" s="62">
        <v>0</v>
      </c>
      <c r="AA277" s="62">
        <v>0</v>
      </c>
      <c r="AB277" s="62">
        <v>0</v>
      </c>
      <c r="AC277" s="62">
        <v>0</v>
      </c>
      <c r="AD277" s="62">
        <v>0</v>
      </c>
      <c r="AE277" s="62">
        <v>0</v>
      </c>
      <c r="AF277" s="62">
        <v>0</v>
      </c>
      <c r="AG277" s="62">
        <v>0</v>
      </c>
      <c r="AH277" s="62">
        <v>0</v>
      </c>
      <c r="AI277" s="62">
        <v>0</v>
      </c>
      <c r="AJ277" s="62">
        <v>809215.8</v>
      </c>
      <c r="AK277" s="63">
        <v>0</v>
      </c>
      <c r="AL277" s="64">
        <v>0</v>
      </c>
      <c r="AM277" s="65">
        <v>0</v>
      </c>
      <c r="AN277" s="55"/>
    </row>
    <row r="278" spans="1:40" ht="51" outlineLevel="5" x14ac:dyDescent="0.25">
      <c r="A278" s="60" t="s">
        <v>341</v>
      </c>
      <c r="B278" s="61" t="s">
        <v>106</v>
      </c>
      <c r="C278" s="61" t="s">
        <v>175</v>
      </c>
      <c r="D278" s="61" t="s">
        <v>342</v>
      </c>
      <c r="E278" s="61" t="s">
        <v>4</v>
      </c>
      <c r="F278" s="61" t="s">
        <v>4</v>
      </c>
      <c r="G278" s="61"/>
      <c r="H278" s="61"/>
      <c r="I278" s="61"/>
      <c r="J278" s="61"/>
      <c r="K278" s="61"/>
      <c r="L278" s="62">
        <v>0</v>
      </c>
      <c r="M278" s="62">
        <v>301813.5</v>
      </c>
      <c r="N278" s="62">
        <v>0</v>
      </c>
      <c r="O278" s="62">
        <v>0</v>
      </c>
      <c r="P278" s="62">
        <v>0</v>
      </c>
      <c r="Q278" s="62">
        <v>0</v>
      </c>
      <c r="R278" s="62">
        <v>0</v>
      </c>
      <c r="S278" s="62">
        <v>0</v>
      </c>
      <c r="T278" s="62">
        <v>0</v>
      </c>
      <c r="U278" s="62">
        <v>0</v>
      </c>
      <c r="V278" s="62">
        <v>0</v>
      </c>
      <c r="W278" s="62">
        <v>0</v>
      </c>
      <c r="X278" s="62">
        <v>0</v>
      </c>
      <c r="Y278" s="62">
        <v>0</v>
      </c>
      <c r="Z278" s="62">
        <v>0</v>
      </c>
      <c r="AA278" s="62">
        <v>0</v>
      </c>
      <c r="AB278" s="62">
        <v>0</v>
      </c>
      <c r="AC278" s="62">
        <v>0</v>
      </c>
      <c r="AD278" s="62">
        <v>0</v>
      </c>
      <c r="AE278" s="62">
        <v>0</v>
      </c>
      <c r="AF278" s="62">
        <v>0</v>
      </c>
      <c r="AG278" s="62">
        <v>0</v>
      </c>
      <c r="AH278" s="62">
        <v>0</v>
      </c>
      <c r="AI278" s="62">
        <v>0</v>
      </c>
      <c r="AJ278" s="62">
        <v>301813.5</v>
      </c>
      <c r="AK278" s="63">
        <v>0</v>
      </c>
      <c r="AL278" s="64">
        <v>0</v>
      </c>
      <c r="AM278" s="65">
        <v>0</v>
      </c>
      <c r="AN278" s="55"/>
    </row>
    <row r="279" spans="1:40" ht="51" outlineLevel="5" x14ac:dyDescent="0.25">
      <c r="A279" s="60" t="s">
        <v>343</v>
      </c>
      <c r="B279" s="61" t="s">
        <v>106</v>
      </c>
      <c r="C279" s="61" t="s">
        <v>175</v>
      </c>
      <c r="D279" s="61" t="s">
        <v>344</v>
      </c>
      <c r="E279" s="61" t="s">
        <v>4</v>
      </c>
      <c r="F279" s="61" t="s">
        <v>4</v>
      </c>
      <c r="G279" s="61"/>
      <c r="H279" s="61"/>
      <c r="I279" s="61"/>
      <c r="J279" s="61"/>
      <c r="K279" s="61"/>
      <c r="L279" s="62">
        <v>0</v>
      </c>
      <c r="M279" s="62">
        <v>1701776</v>
      </c>
      <c r="N279" s="62">
        <v>0</v>
      </c>
      <c r="O279" s="62">
        <v>0</v>
      </c>
      <c r="P279" s="62">
        <v>0</v>
      </c>
      <c r="Q279" s="62">
        <v>0</v>
      </c>
      <c r="R279" s="62">
        <v>0</v>
      </c>
      <c r="S279" s="62">
        <v>0</v>
      </c>
      <c r="T279" s="62">
        <v>0</v>
      </c>
      <c r="U279" s="62">
        <v>0</v>
      </c>
      <c r="V279" s="62">
        <v>0</v>
      </c>
      <c r="W279" s="62">
        <v>0</v>
      </c>
      <c r="X279" s="62">
        <v>0</v>
      </c>
      <c r="Y279" s="62">
        <v>0</v>
      </c>
      <c r="Z279" s="62">
        <v>0</v>
      </c>
      <c r="AA279" s="62">
        <v>0</v>
      </c>
      <c r="AB279" s="62">
        <v>0</v>
      </c>
      <c r="AC279" s="62">
        <v>0</v>
      </c>
      <c r="AD279" s="62">
        <v>0</v>
      </c>
      <c r="AE279" s="62">
        <v>838545.58</v>
      </c>
      <c r="AF279" s="62">
        <v>0</v>
      </c>
      <c r="AG279" s="62">
        <v>0</v>
      </c>
      <c r="AH279" s="62">
        <v>838545.58</v>
      </c>
      <c r="AI279" s="62">
        <v>-838545.58</v>
      </c>
      <c r="AJ279" s="62">
        <v>863230.42</v>
      </c>
      <c r="AK279" s="63">
        <v>0.49274732984834668</v>
      </c>
      <c r="AL279" s="64">
        <v>0</v>
      </c>
      <c r="AM279" s="65">
        <v>0</v>
      </c>
      <c r="AN279" s="55"/>
    </row>
    <row r="280" spans="1:40" ht="51" outlineLevel="5" x14ac:dyDescent="0.25">
      <c r="A280" s="60" t="s">
        <v>345</v>
      </c>
      <c r="B280" s="61" t="s">
        <v>106</v>
      </c>
      <c r="C280" s="61" t="s">
        <v>175</v>
      </c>
      <c r="D280" s="61" t="s">
        <v>346</v>
      </c>
      <c r="E280" s="61" t="s">
        <v>4</v>
      </c>
      <c r="F280" s="61" t="s">
        <v>4</v>
      </c>
      <c r="G280" s="61"/>
      <c r="H280" s="61"/>
      <c r="I280" s="61"/>
      <c r="J280" s="61"/>
      <c r="K280" s="61"/>
      <c r="L280" s="62">
        <v>0</v>
      </c>
      <c r="M280" s="62">
        <v>1212738</v>
      </c>
      <c r="N280" s="62">
        <v>0</v>
      </c>
      <c r="O280" s="62">
        <v>0</v>
      </c>
      <c r="P280" s="62">
        <v>0</v>
      </c>
      <c r="Q280" s="62">
        <v>0</v>
      </c>
      <c r="R280" s="62">
        <v>0</v>
      </c>
      <c r="S280" s="62">
        <v>0</v>
      </c>
      <c r="T280" s="62">
        <v>0</v>
      </c>
      <c r="U280" s="62">
        <v>0</v>
      </c>
      <c r="V280" s="62">
        <v>0</v>
      </c>
      <c r="W280" s="62">
        <v>0</v>
      </c>
      <c r="X280" s="62">
        <v>0</v>
      </c>
      <c r="Y280" s="62">
        <v>0</v>
      </c>
      <c r="Z280" s="62">
        <v>0</v>
      </c>
      <c r="AA280" s="62">
        <v>0</v>
      </c>
      <c r="AB280" s="62">
        <v>0</v>
      </c>
      <c r="AC280" s="62">
        <v>0</v>
      </c>
      <c r="AD280" s="62">
        <v>0</v>
      </c>
      <c r="AE280" s="62">
        <v>765465.88</v>
      </c>
      <c r="AF280" s="62">
        <v>0</v>
      </c>
      <c r="AG280" s="62">
        <v>0</v>
      </c>
      <c r="AH280" s="62">
        <v>765465.88</v>
      </c>
      <c r="AI280" s="62">
        <v>-765465.88</v>
      </c>
      <c r="AJ280" s="62">
        <v>447272.12</v>
      </c>
      <c r="AK280" s="63">
        <v>0.63118817089923795</v>
      </c>
      <c r="AL280" s="64">
        <v>0</v>
      </c>
      <c r="AM280" s="65">
        <v>0</v>
      </c>
      <c r="AN280" s="55"/>
    </row>
    <row r="281" spans="1:40" ht="51" outlineLevel="5" x14ac:dyDescent="0.25">
      <c r="A281" s="60" t="s">
        <v>347</v>
      </c>
      <c r="B281" s="61" t="s">
        <v>106</v>
      </c>
      <c r="C281" s="61" t="s">
        <v>175</v>
      </c>
      <c r="D281" s="61" t="s">
        <v>348</v>
      </c>
      <c r="E281" s="61" t="s">
        <v>4</v>
      </c>
      <c r="F281" s="61" t="s">
        <v>4</v>
      </c>
      <c r="G281" s="61"/>
      <c r="H281" s="61"/>
      <c r="I281" s="61"/>
      <c r="J281" s="61"/>
      <c r="K281" s="61"/>
      <c r="L281" s="62">
        <v>0</v>
      </c>
      <c r="M281" s="62">
        <v>1208033</v>
      </c>
      <c r="N281" s="62">
        <v>0</v>
      </c>
      <c r="O281" s="62">
        <v>0</v>
      </c>
      <c r="P281" s="62">
        <v>0</v>
      </c>
      <c r="Q281" s="62">
        <v>0</v>
      </c>
      <c r="R281" s="62">
        <v>0</v>
      </c>
      <c r="S281" s="62">
        <v>0</v>
      </c>
      <c r="T281" s="62">
        <v>0</v>
      </c>
      <c r="U281" s="62">
        <v>0</v>
      </c>
      <c r="V281" s="62">
        <v>0</v>
      </c>
      <c r="W281" s="62">
        <v>0</v>
      </c>
      <c r="X281" s="62">
        <v>0</v>
      </c>
      <c r="Y281" s="62">
        <v>0</v>
      </c>
      <c r="Z281" s="62">
        <v>0</v>
      </c>
      <c r="AA281" s="62">
        <v>0</v>
      </c>
      <c r="AB281" s="62">
        <v>0</v>
      </c>
      <c r="AC281" s="62">
        <v>0</v>
      </c>
      <c r="AD281" s="62">
        <v>0</v>
      </c>
      <c r="AE281" s="62">
        <v>210162.17</v>
      </c>
      <c r="AF281" s="62">
        <v>0</v>
      </c>
      <c r="AG281" s="62">
        <v>0</v>
      </c>
      <c r="AH281" s="62">
        <v>210162.17</v>
      </c>
      <c r="AI281" s="62">
        <v>-210162.17</v>
      </c>
      <c r="AJ281" s="62">
        <v>997870.83</v>
      </c>
      <c r="AK281" s="63">
        <v>0.17397055378454065</v>
      </c>
      <c r="AL281" s="64">
        <v>0</v>
      </c>
      <c r="AM281" s="65">
        <v>0</v>
      </c>
      <c r="AN281" s="55"/>
    </row>
    <row r="282" spans="1:40" ht="38.25" outlineLevel="5" x14ac:dyDescent="0.25">
      <c r="A282" s="60" t="s">
        <v>349</v>
      </c>
      <c r="B282" s="61" t="s">
        <v>106</v>
      </c>
      <c r="C282" s="61" t="s">
        <v>175</v>
      </c>
      <c r="D282" s="61" t="s">
        <v>350</v>
      </c>
      <c r="E282" s="61" t="s">
        <v>4</v>
      </c>
      <c r="F282" s="61" t="s">
        <v>4</v>
      </c>
      <c r="G282" s="61"/>
      <c r="H282" s="61"/>
      <c r="I282" s="61"/>
      <c r="J282" s="61"/>
      <c r="K282" s="61"/>
      <c r="L282" s="62">
        <v>0</v>
      </c>
      <c r="M282" s="62">
        <v>673128</v>
      </c>
      <c r="N282" s="62">
        <v>0</v>
      </c>
      <c r="O282" s="62">
        <v>0</v>
      </c>
      <c r="P282" s="62">
        <v>0</v>
      </c>
      <c r="Q282" s="62">
        <v>0</v>
      </c>
      <c r="R282" s="62">
        <v>0</v>
      </c>
      <c r="S282" s="62">
        <v>0</v>
      </c>
      <c r="T282" s="62">
        <v>0</v>
      </c>
      <c r="U282" s="62">
        <v>0</v>
      </c>
      <c r="V282" s="62">
        <v>0</v>
      </c>
      <c r="W282" s="62">
        <v>0</v>
      </c>
      <c r="X282" s="62">
        <v>0</v>
      </c>
      <c r="Y282" s="62">
        <v>0</v>
      </c>
      <c r="Z282" s="62">
        <v>0</v>
      </c>
      <c r="AA282" s="62">
        <v>0</v>
      </c>
      <c r="AB282" s="62">
        <v>0</v>
      </c>
      <c r="AC282" s="62">
        <v>0</v>
      </c>
      <c r="AD282" s="62">
        <v>0</v>
      </c>
      <c r="AE282" s="62">
        <v>8136.27</v>
      </c>
      <c r="AF282" s="62">
        <v>0</v>
      </c>
      <c r="AG282" s="62">
        <v>0</v>
      </c>
      <c r="AH282" s="62">
        <v>8136.27</v>
      </c>
      <c r="AI282" s="62">
        <v>-8136.27</v>
      </c>
      <c r="AJ282" s="62">
        <v>664991.73</v>
      </c>
      <c r="AK282" s="63">
        <v>1.2087255321424751E-2</v>
      </c>
      <c r="AL282" s="64">
        <v>0</v>
      </c>
      <c r="AM282" s="65">
        <v>0</v>
      </c>
      <c r="AN282" s="55"/>
    </row>
    <row r="283" spans="1:40" ht="38.25" outlineLevel="5" x14ac:dyDescent="0.25">
      <c r="A283" s="60" t="s">
        <v>351</v>
      </c>
      <c r="B283" s="61" t="s">
        <v>106</v>
      </c>
      <c r="C283" s="61" t="s">
        <v>175</v>
      </c>
      <c r="D283" s="61" t="s">
        <v>352</v>
      </c>
      <c r="E283" s="61" t="s">
        <v>4</v>
      </c>
      <c r="F283" s="61" t="s">
        <v>4</v>
      </c>
      <c r="G283" s="61"/>
      <c r="H283" s="61"/>
      <c r="I283" s="61"/>
      <c r="J283" s="61"/>
      <c r="K283" s="61"/>
      <c r="L283" s="62">
        <v>0</v>
      </c>
      <c r="M283" s="62">
        <v>1441229.38</v>
      </c>
      <c r="N283" s="62">
        <v>0</v>
      </c>
      <c r="O283" s="62">
        <v>0</v>
      </c>
      <c r="P283" s="62">
        <v>0</v>
      </c>
      <c r="Q283" s="62">
        <v>0</v>
      </c>
      <c r="R283" s="62">
        <v>0</v>
      </c>
      <c r="S283" s="62">
        <v>0</v>
      </c>
      <c r="T283" s="62">
        <v>0</v>
      </c>
      <c r="U283" s="62">
        <v>0</v>
      </c>
      <c r="V283" s="62">
        <v>0</v>
      </c>
      <c r="W283" s="62">
        <v>0</v>
      </c>
      <c r="X283" s="62">
        <v>0</v>
      </c>
      <c r="Y283" s="62">
        <v>0</v>
      </c>
      <c r="Z283" s="62">
        <v>0</v>
      </c>
      <c r="AA283" s="62">
        <v>0</v>
      </c>
      <c r="AB283" s="62">
        <v>0</v>
      </c>
      <c r="AC283" s="62">
        <v>0</v>
      </c>
      <c r="AD283" s="62">
        <v>0</v>
      </c>
      <c r="AE283" s="62">
        <v>176002.66</v>
      </c>
      <c r="AF283" s="62">
        <v>0</v>
      </c>
      <c r="AG283" s="62">
        <v>0</v>
      </c>
      <c r="AH283" s="62">
        <v>176002.66</v>
      </c>
      <c r="AI283" s="62">
        <v>-176002.66</v>
      </c>
      <c r="AJ283" s="62">
        <v>1265226.72</v>
      </c>
      <c r="AK283" s="63">
        <v>0.1221198113516115</v>
      </c>
      <c r="AL283" s="64">
        <v>0</v>
      </c>
      <c r="AM283" s="65">
        <v>0</v>
      </c>
      <c r="AN283" s="55"/>
    </row>
    <row r="284" spans="1:40" ht="25.5" outlineLevel="5" x14ac:dyDescent="0.25">
      <c r="A284" s="60" t="s">
        <v>312</v>
      </c>
      <c r="B284" s="61" t="s">
        <v>313</v>
      </c>
      <c r="C284" s="61" t="s">
        <v>175</v>
      </c>
      <c r="D284" s="61" t="s">
        <v>283</v>
      </c>
      <c r="E284" s="61" t="s">
        <v>4</v>
      </c>
      <c r="F284" s="61" t="s">
        <v>4</v>
      </c>
      <c r="G284" s="61"/>
      <c r="H284" s="61"/>
      <c r="I284" s="61"/>
      <c r="J284" s="61"/>
      <c r="K284" s="61"/>
      <c r="L284" s="62">
        <v>0</v>
      </c>
      <c r="M284" s="62">
        <v>1000000</v>
      </c>
      <c r="N284" s="62">
        <v>0</v>
      </c>
      <c r="O284" s="62">
        <v>0</v>
      </c>
      <c r="P284" s="62">
        <v>0</v>
      </c>
      <c r="Q284" s="62">
        <v>0</v>
      </c>
      <c r="R284" s="62">
        <v>0</v>
      </c>
      <c r="S284" s="62">
        <v>0</v>
      </c>
      <c r="T284" s="62">
        <v>0</v>
      </c>
      <c r="U284" s="62">
        <v>0</v>
      </c>
      <c r="V284" s="62">
        <v>0</v>
      </c>
      <c r="W284" s="62">
        <v>0</v>
      </c>
      <c r="X284" s="62">
        <v>0</v>
      </c>
      <c r="Y284" s="62">
        <v>0</v>
      </c>
      <c r="Z284" s="62">
        <v>0</v>
      </c>
      <c r="AA284" s="62">
        <v>0</v>
      </c>
      <c r="AB284" s="62">
        <v>0</v>
      </c>
      <c r="AC284" s="62">
        <v>0</v>
      </c>
      <c r="AD284" s="62">
        <v>0</v>
      </c>
      <c r="AE284" s="62">
        <v>0</v>
      </c>
      <c r="AF284" s="62">
        <v>0</v>
      </c>
      <c r="AG284" s="62">
        <v>0</v>
      </c>
      <c r="AH284" s="62">
        <v>0</v>
      </c>
      <c r="AI284" s="62">
        <v>0</v>
      </c>
      <c r="AJ284" s="62">
        <v>1000000</v>
      </c>
      <c r="AK284" s="63">
        <v>0</v>
      </c>
      <c r="AL284" s="64">
        <v>0</v>
      </c>
      <c r="AM284" s="65">
        <v>0</v>
      </c>
      <c r="AN284" s="55"/>
    </row>
    <row r="285" spans="1:40" ht="25.5" outlineLevel="5" x14ac:dyDescent="0.25">
      <c r="A285" s="60" t="s">
        <v>286</v>
      </c>
      <c r="B285" s="61" t="s">
        <v>313</v>
      </c>
      <c r="C285" s="61" t="s">
        <v>175</v>
      </c>
      <c r="D285" s="61" t="s">
        <v>287</v>
      </c>
      <c r="E285" s="61" t="s">
        <v>4</v>
      </c>
      <c r="F285" s="61" t="s">
        <v>4</v>
      </c>
      <c r="G285" s="61"/>
      <c r="H285" s="61"/>
      <c r="I285" s="61"/>
      <c r="J285" s="61"/>
      <c r="K285" s="61"/>
      <c r="L285" s="62">
        <v>0</v>
      </c>
      <c r="M285" s="62">
        <v>1000000</v>
      </c>
      <c r="N285" s="62">
        <v>0</v>
      </c>
      <c r="O285" s="62">
        <v>0</v>
      </c>
      <c r="P285" s="62">
        <v>0</v>
      </c>
      <c r="Q285" s="62">
        <v>0</v>
      </c>
      <c r="R285" s="62">
        <v>0</v>
      </c>
      <c r="S285" s="62">
        <v>0</v>
      </c>
      <c r="T285" s="62">
        <v>0</v>
      </c>
      <c r="U285" s="62">
        <v>0</v>
      </c>
      <c r="V285" s="62">
        <v>0</v>
      </c>
      <c r="W285" s="62">
        <v>0</v>
      </c>
      <c r="X285" s="62">
        <v>0</v>
      </c>
      <c r="Y285" s="62">
        <v>0</v>
      </c>
      <c r="Z285" s="62">
        <v>0</v>
      </c>
      <c r="AA285" s="62">
        <v>0</v>
      </c>
      <c r="AB285" s="62">
        <v>0</v>
      </c>
      <c r="AC285" s="62">
        <v>0</v>
      </c>
      <c r="AD285" s="62">
        <v>0</v>
      </c>
      <c r="AE285" s="62">
        <v>0</v>
      </c>
      <c r="AF285" s="62">
        <v>0</v>
      </c>
      <c r="AG285" s="62">
        <v>0</v>
      </c>
      <c r="AH285" s="62">
        <v>0</v>
      </c>
      <c r="AI285" s="62">
        <v>0</v>
      </c>
      <c r="AJ285" s="62">
        <v>1000000</v>
      </c>
      <c r="AK285" s="63">
        <v>0</v>
      </c>
      <c r="AL285" s="64">
        <v>0</v>
      </c>
      <c r="AM285" s="65">
        <v>0</v>
      </c>
      <c r="AN285" s="55"/>
    </row>
    <row r="286" spans="1:40" ht="76.5" outlineLevel="5" x14ac:dyDescent="0.25">
      <c r="A286" s="60" t="s">
        <v>324</v>
      </c>
      <c r="B286" s="61" t="s">
        <v>313</v>
      </c>
      <c r="C286" s="61" t="s">
        <v>175</v>
      </c>
      <c r="D286" s="61" t="s">
        <v>325</v>
      </c>
      <c r="E286" s="61" t="s">
        <v>4</v>
      </c>
      <c r="F286" s="61" t="s">
        <v>4</v>
      </c>
      <c r="G286" s="61"/>
      <c r="H286" s="61"/>
      <c r="I286" s="61"/>
      <c r="J286" s="61"/>
      <c r="K286" s="61"/>
      <c r="L286" s="62">
        <v>0</v>
      </c>
      <c r="M286" s="62">
        <v>1000000</v>
      </c>
      <c r="N286" s="62">
        <v>0</v>
      </c>
      <c r="O286" s="62">
        <v>0</v>
      </c>
      <c r="P286" s="62">
        <v>0</v>
      </c>
      <c r="Q286" s="62">
        <v>0</v>
      </c>
      <c r="R286" s="62">
        <v>0</v>
      </c>
      <c r="S286" s="62">
        <v>0</v>
      </c>
      <c r="T286" s="62">
        <v>0</v>
      </c>
      <c r="U286" s="62">
        <v>0</v>
      </c>
      <c r="V286" s="62">
        <v>0</v>
      </c>
      <c r="W286" s="62">
        <v>0</v>
      </c>
      <c r="X286" s="62">
        <v>0</v>
      </c>
      <c r="Y286" s="62">
        <v>0</v>
      </c>
      <c r="Z286" s="62">
        <v>0</v>
      </c>
      <c r="AA286" s="62">
        <v>0</v>
      </c>
      <c r="AB286" s="62">
        <v>0</v>
      </c>
      <c r="AC286" s="62">
        <v>0</v>
      </c>
      <c r="AD286" s="62">
        <v>0</v>
      </c>
      <c r="AE286" s="62">
        <v>0</v>
      </c>
      <c r="AF286" s="62">
        <v>0</v>
      </c>
      <c r="AG286" s="62">
        <v>0</v>
      </c>
      <c r="AH286" s="62">
        <v>0</v>
      </c>
      <c r="AI286" s="62">
        <v>0</v>
      </c>
      <c r="AJ286" s="62">
        <v>1000000</v>
      </c>
      <c r="AK286" s="63">
        <v>0</v>
      </c>
      <c r="AL286" s="64">
        <v>0</v>
      </c>
      <c r="AM286" s="65">
        <v>0</v>
      </c>
      <c r="AN286" s="55"/>
    </row>
    <row r="287" spans="1:40" outlineLevel="3" x14ac:dyDescent="0.25">
      <c r="A287" s="60" t="s">
        <v>353</v>
      </c>
      <c r="B287" s="61" t="s">
        <v>4</v>
      </c>
      <c r="C287" s="61" t="s">
        <v>354</v>
      </c>
      <c r="D287" s="61" t="s">
        <v>283</v>
      </c>
      <c r="E287" s="61" t="s">
        <v>4</v>
      </c>
      <c r="F287" s="61" t="s">
        <v>4</v>
      </c>
      <c r="G287" s="61"/>
      <c r="H287" s="61"/>
      <c r="I287" s="61"/>
      <c r="J287" s="61"/>
      <c r="K287" s="61"/>
      <c r="L287" s="62">
        <v>0</v>
      </c>
      <c r="M287" s="62">
        <v>1793832</v>
      </c>
      <c r="N287" s="62">
        <v>0</v>
      </c>
      <c r="O287" s="62">
        <v>0</v>
      </c>
      <c r="P287" s="62">
        <v>0</v>
      </c>
      <c r="Q287" s="62">
        <v>0</v>
      </c>
      <c r="R287" s="62">
        <v>0</v>
      </c>
      <c r="S287" s="62">
        <v>0</v>
      </c>
      <c r="T287" s="62">
        <v>0</v>
      </c>
      <c r="U287" s="62">
        <v>0</v>
      </c>
      <c r="V287" s="62">
        <v>0</v>
      </c>
      <c r="W287" s="62">
        <v>0</v>
      </c>
      <c r="X287" s="62">
        <v>0</v>
      </c>
      <c r="Y287" s="62">
        <v>0</v>
      </c>
      <c r="Z287" s="62">
        <v>0</v>
      </c>
      <c r="AA287" s="62">
        <v>0</v>
      </c>
      <c r="AB287" s="62">
        <v>0</v>
      </c>
      <c r="AC287" s="62">
        <v>0</v>
      </c>
      <c r="AD287" s="62">
        <v>0</v>
      </c>
      <c r="AE287" s="62">
        <v>775801.12</v>
      </c>
      <c r="AF287" s="62">
        <v>0</v>
      </c>
      <c r="AG287" s="62">
        <v>0</v>
      </c>
      <c r="AH287" s="62">
        <v>775801.12</v>
      </c>
      <c r="AI287" s="62">
        <v>-775801.12</v>
      </c>
      <c r="AJ287" s="62">
        <v>1018030.88</v>
      </c>
      <c r="AK287" s="63">
        <v>0.43248259591756644</v>
      </c>
      <c r="AL287" s="64">
        <v>0</v>
      </c>
      <c r="AM287" s="65">
        <v>0</v>
      </c>
      <c r="AN287" s="55"/>
    </row>
    <row r="288" spans="1:40" outlineLevel="4" x14ac:dyDescent="0.25">
      <c r="A288" s="60" t="s">
        <v>355</v>
      </c>
      <c r="B288" s="61" t="s">
        <v>4</v>
      </c>
      <c r="C288" s="61" t="s">
        <v>356</v>
      </c>
      <c r="D288" s="61" t="s">
        <v>283</v>
      </c>
      <c r="E288" s="61" t="s">
        <v>4</v>
      </c>
      <c r="F288" s="61" t="s">
        <v>4</v>
      </c>
      <c r="G288" s="61"/>
      <c r="H288" s="61"/>
      <c r="I288" s="61"/>
      <c r="J288" s="61"/>
      <c r="K288" s="61"/>
      <c r="L288" s="62">
        <v>0</v>
      </c>
      <c r="M288" s="62">
        <v>1793832</v>
      </c>
      <c r="N288" s="62">
        <v>0</v>
      </c>
      <c r="O288" s="62">
        <v>0</v>
      </c>
      <c r="P288" s="62">
        <v>0</v>
      </c>
      <c r="Q288" s="62">
        <v>0</v>
      </c>
      <c r="R288" s="62">
        <v>0</v>
      </c>
      <c r="S288" s="62">
        <v>0</v>
      </c>
      <c r="T288" s="62">
        <v>0</v>
      </c>
      <c r="U288" s="62">
        <v>0</v>
      </c>
      <c r="V288" s="62">
        <v>0</v>
      </c>
      <c r="W288" s="62">
        <v>0</v>
      </c>
      <c r="X288" s="62">
        <v>0</v>
      </c>
      <c r="Y288" s="62">
        <v>0</v>
      </c>
      <c r="Z288" s="62">
        <v>0</v>
      </c>
      <c r="AA288" s="62">
        <v>0</v>
      </c>
      <c r="AB288" s="62">
        <v>0</v>
      </c>
      <c r="AC288" s="62">
        <v>0</v>
      </c>
      <c r="AD288" s="62">
        <v>0</v>
      </c>
      <c r="AE288" s="62">
        <v>775801.12</v>
      </c>
      <c r="AF288" s="62">
        <v>0</v>
      </c>
      <c r="AG288" s="62">
        <v>0</v>
      </c>
      <c r="AH288" s="62">
        <v>775801.12</v>
      </c>
      <c r="AI288" s="62">
        <v>-775801.12</v>
      </c>
      <c r="AJ288" s="62">
        <v>1018030.88</v>
      </c>
      <c r="AK288" s="63">
        <v>0.43248259591756644</v>
      </c>
      <c r="AL288" s="64">
        <v>0</v>
      </c>
      <c r="AM288" s="65">
        <v>0</v>
      </c>
      <c r="AN288" s="55"/>
    </row>
    <row r="289" spans="1:40" ht="25.5" outlineLevel="5" x14ac:dyDescent="0.25">
      <c r="A289" s="60" t="s">
        <v>105</v>
      </c>
      <c r="B289" s="61" t="s">
        <v>106</v>
      </c>
      <c r="C289" s="61" t="s">
        <v>356</v>
      </c>
      <c r="D289" s="61" t="s">
        <v>283</v>
      </c>
      <c r="E289" s="61" t="s">
        <v>4</v>
      </c>
      <c r="F289" s="61" t="s">
        <v>4</v>
      </c>
      <c r="G289" s="61"/>
      <c r="H289" s="61"/>
      <c r="I289" s="61"/>
      <c r="J289" s="61"/>
      <c r="K289" s="61"/>
      <c r="L289" s="62">
        <v>0</v>
      </c>
      <c r="M289" s="62">
        <v>1793832</v>
      </c>
      <c r="N289" s="62">
        <v>0</v>
      </c>
      <c r="O289" s="62">
        <v>0</v>
      </c>
      <c r="P289" s="62">
        <v>0</v>
      </c>
      <c r="Q289" s="62">
        <v>0</v>
      </c>
      <c r="R289" s="62">
        <v>0</v>
      </c>
      <c r="S289" s="62">
        <v>0</v>
      </c>
      <c r="T289" s="62">
        <v>0</v>
      </c>
      <c r="U289" s="62">
        <v>0</v>
      </c>
      <c r="V289" s="62">
        <v>0</v>
      </c>
      <c r="W289" s="62">
        <v>0</v>
      </c>
      <c r="X289" s="62">
        <v>0</v>
      </c>
      <c r="Y289" s="62">
        <v>0</v>
      </c>
      <c r="Z289" s="62">
        <v>0</v>
      </c>
      <c r="AA289" s="62">
        <v>0</v>
      </c>
      <c r="AB289" s="62">
        <v>0</v>
      </c>
      <c r="AC289" s="62">
        <v>0</v>
      </c>
      <c r="AD289" s="62">
        <v>0</v>
      </c>
      <c r="AE289" s="62">
        <v>775801.12</v>
      </c>
      <c r="AF289" s="62">
        <v>0</v>
      </c>
      <c r="AG289" s="62">
        <v>0</v>
      </c>
      <c r="AH289" s="62">
        <v>775801.12</v>
      </c>
      <c r="AI289" s="62">
        <v>-775801.12</v>
      </c>
      <c r="AJ289" s="62">
        <v>1018030.88</v>
      </c>
      <c r="AK289" s="63">
        <v>0.43248259591756644</v>
      </c>
      <c r="AL289" s="64">
        <v>0</v>
      </c>
      <c r="AM289" s="65">
        <v>0</v>
      </c>
      <c r="AN289" s="55"/>
    </row>
    <row r="290" spans="1:40" ht="25.5" outlineLevel="1" x14ac:dyDescent="0.25">
      <c r="A290" s="60" t="s">
        <v>286</v>
      </c>
      <c r="B290" s="61" t="s">
        <v>106</v>
      </c>
      <c r="C290" s="61" t="s">
        <v>356</v>
      </c>
      <c r="D290" s="61" t="s">
        <v>287</v>
      </c>
      <c r="E290" s="61" t="s">
        <v>4</v>
      </c>
      <c r="F290" s="61" t="s">
        <v>4</v>
      </c>
      <c r="G290" s="61"/>
      <c r="H290" s="61"/>
      <c r="I290" s="61"/>
      <c r="J290" s="61"/>
      <c r="K290" s="61"/>
      <c r="L290" s="62">
        <v>0</v>
      </c>
      <c r="M290" s="62">
        <v>1793832</v>
      </c>
      <c r="N290" s="62">
        <v>0</v>
      </c>
      <c r="O290" s="62">
        <v>0</v>
      </c>
      <c r="P290" s="62">
        <v>0</v>
      </c>
      <c r="Q290" s="62">
        <v>0</v>
      </c>
      <c r="R290" s="62">
        <v>0</v>
      </c>
      <c r="S290" s="62">
        <v>0</v>
      </c>
      <c r="T290" s="62">
        <v>0</v>
      </c>
      <c r="U290" s="62">
        <v>0</v>
      </c>
      <c r="V290" s="62">
        <v>0</v>
      </c>
      <c r="W290" s="62">
        <v>0</v>
      </c>
      <c r="X290" s="62">
        <v>0</v>
      </c>
      <c r="Y290" s="62">
        <v>0</v>
      </c>
      <c r="Z290" s="62">
        <v>0</v>
      </c>
      <c r="AA290" s="62">
        <v>0</v>
      </c>
      <c r="AB290" s="62">
        <v>0</v>
      </c>
      <c r="AC290" s="62">
        <v>0</v>
      </c>
      <c r="AD290" s="62">
        <v>0</v>
      </c>
      <c r="AE290" s="62">
        <v>775801.12</v>
      </c>
      <c r="AF290" s="62">
        <v>0</v>
      </c>
      <c r="AG290" s="62">
        <v>0</v>
      </c>
      <c r="AH290" s="62">
        <v>775801.12</v>
      </c>
      <c r="AI290" s="62">
        <v>-775801.12</v>
      </c>
      <c r="AJ290" s="62">
        <v>1018030.88</v>
      </c>
      <c r="AK290" s="63">
        <v>0.43248259591756644</v>
      </c>
      <c r="AL290" s="64">
        <v>0</v>
      </c>
      <c r="AM290" s="65">
        <v>0</v>
      </c>
      <c r="AN290" s="55"/>
    </row>
    <row r="291" spans="1:40" ht="38.25" outlineLevel="2" x14ac:dyDescent="0.25">
      <c r="A291" s="60" t="s">
        <v>357</v>
      </c>
      <c r="B291" s="61" t="s">
        <v>106</v>
      </c>
      <c r="C291" s="61" t="s">
        <v>356</v>
      </c>
      <c r="D291" s="61" t="s">
        <v>358</v>
      </c>
      <c r="E291" s="61" t="s">
        <v>4</v>
      </c>
      <c r="F291" s="61" t="s">
        <v>4</v>
      </c>
      <c r="G291" s="61"/>
      <c r="H291" s="61"/>
      <c r="I291" s="61"/>
      <c r="J291" s="61"/>
      <c r="K291" s="61"/>
      <c r="L291" s="62">
        <v>0</v>
      </c>
      <c r="M291" s="62">
        <v>1793832</v>
      </c>
      <c r="N291" s="62">
        <v>0</v>
      </c>
      <c r="O291" s="62">
        <v>0</v>
      </c>
      <c r="P291" s="62">
        <v>0</v>
      </c>
      <c r="Q291" s="62">
        <v>0</v>
      </c>
      <c r="R291" s="62">
        <v>0</v>
      </c>
      <c r="S291" s="62">
        <v>0</v>
      </c>
      <c r="T291" s="62">
        <v>0</v>
      </c>
      <c r="U291" s="62">
        <v>0</v>
      </c>
      <c r="V291" s="62">
        <v>0</v>
      </c>
      <c r="W291" s="62">
        <v>0</v>
      </c>
      <c r="X291" s="62">
        <v>0</v>
      </c>
      <c r="Y291" s="62">
        <v>0</v>
      </c>
      <c r="Z291" s="62">
        <v>0</v>
      </c>
      <c r="AA291" s="62">
        <v>0</v>
      </c>
      <c r="AB291" s="62">
        <v>0</v>
      </c>
      <c r="AC291" s="62">
        <v>0</v>
      </c>
      <c r="AD291" s="62">
        <v>0</v>
      </c>
      <c r="AE291" s="62">
        <v>775801.12</v>
      </c>
      <c r="AF291" s="62">
        <v>0</v>
      </c>
      <c r="AG291" s="62">
        <v>0</v>
      </c>
      <c r="AH291" s="62">
        <v>775801.12</v>
      </c>
      <c r="AI291" s="62">
        <v>-775801.12</v>
      </c>
      <c r="AJ291" s="62">
        <v>1018030.88</v>
      </c>
      <c r="AK291" s="63">
        <v>0.43248259591756644</v>
      </c>
      <c r="AL291" s="64">
        <v>0</v>
      </c>
      <c r="AM291" s="65">
        <v>0</v>
      </c>
      <c r="AN291" s="55"/>
    </row>
    <row r="292" spans="1:40" outlineLevel="3" x14ac:dyDescent="0.25">
      <c r="A292" s="60" t="s">
        <v>228</v>
      </c>
      <c r="B292" s="61" t="s">
        <v>4</v>
      </c>
      <c r="C292" s="61" t="s">
        <v>229</v>
      </c>
      <c r="D292" s="61" t="s">
        <v>283</v>
      </c>
      <c r="E292" s="61" t="s">
        <v>4</v>
      </c>
      <c r="F292" s="61" t="s">
        <v>4</v>
      </c>
      <c r="G292" s="61"/>
      <c r="H292" s="61"/>
      <c r="I292" s="61"/>
      <c r="J292" s="61"/>
      <c r="K292" s="61"/>
      <c r="L292" s="62">
        <v>0</v>
      </c>
      <c r="M292" s="62">
        <v>98139657.049999997</v>
      </c>
      <c r="N292" s="62">
        <v>0</v>
      </c>
      <c r="O292" s="62">
        <v>0</v>
      </c>
      <c r="P292" s="62">
        <v>0</v>
      </c>
      <c r="Q292" s="62">
        <v>0</v>
      </c>
      <c r="R292" s="62">
        <v>0</v>
      </c>
      <c r="S292" s="62">
        <v>0</v>
      </c>
      <c r="T292" s="62">
        <v>0</v>
      </c>
      <c r="U292" s="62">
        <v>0</v>
      </c>
      <c r="V292" s="62">
        <v>0</v>
      </c>
      <c r="W292" s="62">
        <v>0</v>
      </c>
      <c r="X292" s="62">
        <v>0</v>
      </c>
      <c r="Y292" s="62">
        <v>0</v>
      </c>
      <c r="Z292" s="62">
        <v>0</v>
      </c>
      <c r="AA292" s="62">
        <v>0</v>
      </c>
      <c r="AB292" s="62">
        <v>0</v>
      </c>
      <c r="AC292" s="62">
        <v>0</v>
      </c>
      <c r="AD292" s="62">
        <v>0</v>
      </c>
      <c r="AE292" s="62">
        <v>77383093.920000002</v>
      </c>
      <c r="AF292" s="62">
        <v>0</v>
      </c>
      <c r="AG292" s="62">
        <v>0</v>
      </c>
      <c r="AH292" s="62">
        <v>77383093.920000002</v>
      </c>
      <c r="AI292" s="62">
        <v>-77383093.920000002</v>
      </c>
      <c r="AJ292" s="62">
        <v>20756563.129999999</v>
      </c>
      <c r="AK292" s="63">
        <v>0.78849973849587651</v>
      </c>
      <c r="AL292" s="64">
        <v>0</v>
      </c>
      <c r="AM292" s="65">
        <v>0</v>
      </c>
      <c r="AN292" s="55"/>
    </row>
    <row r="293" spans="1:40" outlineLevel="4" x14ac:dyDescent="0.25">
      <c r="A293" s="60" t="s">
        <v>359</v>
      </c>
      <c r="B293" s="61" t="s">
        <v>4</v>
      </c>
      <c r="C293" s="61" t="s">
        <v>360</v>
      </c>
      <c r="D293" s="61" t="s">
        <v>283</v>
      </c>
      <c r="E293" s="61" t="s">
        <v>4</v>
      </c>
      <c r="F293" s="61" t="s">
        <v>4</v>
      </c>
      <c r="G293" s="61"/>
      <c r="H293" s="61"/>
      <c r="I293" s="61"/>
      <c r="J293" s="61"/>
      <c r="K293" s="61"/>
      <c r="L293" s="62">
        <v>0</v>
      </c>
      <c r="M293" s="62">
        <v>3391798.86</v>
      </c>
      <c r="N293" s="62">
        <v>0</v>
      </c>
      <c r="O293" s="62">
        <v>0</v>
      </c>
      <c r="P293" s="62">
        <v>0</v>
      </c>
      <c r="Q293" s="62">
        <v>0</v>
      </c>
      <c r="R293" s="62">
        <v>0</v>
      </c>
      <c r="S293" s="62">
        <v>0</v>
      </c>
      <c r="T293" s="62">
        <v>0</v>
      </c>
      <c r="U293" s="62">
        <v>0</v>
      </c>
      <c r="V293" s="62">
        <v>0</v>
      </c>
      <c r="W293" s="62">
        <v>0</v>
      </c>
      <c r="X293" s="62">
        <v>0</v>
      </c>
      <c r="Y293" s="62">
        <v>0</v>
      </c>
      <c r="Z293" s="62">
        <v>0</v>
      </c>
      <c r="AA293" s="62">
        <v>0</v>
      </c>
      <c r="AB293" s="62">
        <v>0</v>
      </c>
      <c r="AC293" s="62">
        <v>0</v>
      </c>
      <c r="AD293" s="62">
        <v>0</v>
      </c>
      <c r="AE293" s="62">
        <v>0</v>
      </c>
      <c r="AF293" s="62">
        <v>0</v>
      </c>
      <c r="AG293" s="62">
        <v>0</v>
      </c>
      <c r="AH293" s="62">
        <v>0</v>
      </c>
      <c r="AI293" s="62">
        <v>0</v>
      </c>
      <c r="AJ293" s="62">
        <v>3391798.86</v>
      </c>
      <c r="AK293" s="63">
        <v>0</v>
      </c>
      <c r="AL293" s="64">
        <v>0</v>
      </c>
      <c r="AM293" s="65">
        <v>0</v>
      </c>
      <c r="AN293" s="55"/>
    </row>
    <row r="294" spans="1:40" ht="25.5" outlineLevel="5" x14ac:dyDescent="0.25">
      <c r="A294" s="60" t="s">
        <v>105</v>
      </c>
      <c r="B294" s="61" t="s">
        <v>106</v>
      </c>
      <c r="C294" s="61" t="s">
        <v>360</v>
      </c>
      <c r="D294" s="61" t="s">
        <v>283</v>
      </c>
      <c r="E294" s="61" t="s">
        <v>4</v>
      </c>
      <c r="F294" s="61" t="s">
        <v>4</v>
      </c>
      <c r="G294" s="61"/>
      <c r="H294" s="61"/>
      <c r="I294" s="61"/>
      <c r="J294" s="61"/>
      <c r="K294" s="61"/>
      <c r="L294" s="62">
        <v>0</v>
      </c>
      <c r="M294" s="62">
        <v>3391798.86</v>
      </c>
      <c r="N294" s="62">
        <v>0</v>
      </c>
      <c r="O294" s="62">
        <v>0</v>
      </c>
      <c r="P294" s="62">
        <v>0</v>
      </c>
      <c r="Q294" s="62">
        <v>0</v>
      </c>
      <c r="R294" s="62">
        <v>0</v>
      </c>
      <c r="S294" s="62">
        <v>0</v>
      </c>
      <c r="T294" s="62">
        <v>0</v>
      </c>
      <c r="U294" s="62">
        <v>0</v>
      </c>
      <c r="V294" s="62">
        <v>0</v>
      </c>
      <c r="W294" s="62">
        <v>0</v>
      </c>
      <c r="X294" s="62">
        <v>0</v>
      </c>
      <c r="Y294" s="62">
        <v>0</v>
      </c>
      <c r="Z294" s="62">
        <v>0</v>
      </c>
      <c r="AA294" s="62">
        <v>0</v>
      </c>
      <c r="AB294" s="62">
        <v>0</v>
      </c>
      <c r="AC294" s="62">
        <v>0</v>
      </c>
      <c r="AD294" s="62">
        <v>0</v>
      </c>
      <c r="AE294" s="62">
        <v>0</v>
      </c>
      <c r="AF294" s="62">
        <v>0</v>
      </c>
      <c r="AG294" s="62">
        <v>0</v>
      </c>
      <c r="AH294" s="62">
        <v>0</v>
      </c>
      <c r="AI294" s="62">
        <v>0</v>
      </c>
      <c r="AJ294" s="62">
        <v>3391798.86</v>
      </c>
      <c r="AK294" s="63">
        <v>0</v>
      </c>
      <c r="AL294" s="64">
        <v>0</v>
      </c>
      <c r="AM294" s="65">
        <v>0</v>
      </c>
      <c r="AN294" s="55"/>
    </row>
    <row r="295" spans="1:40" ht="25.5" outlineLevel="1" x14ac:dyDescent="0.25">
      <c r="A295" s="60" t="s">
        <v>286</v>
      </c>
      <c r="B295" s="61" t="s">
        <v>106</v>
      </c>
      <c r="C295" s="61" t="s">
        <v>360</v>
      </c>
      <c r="D295" s="61" t="s">
        <v>287</v>
      </c>
      <c r="E295" s="61" t="s">
        <v>4</v>
      </c>
      <c r="F295" s="61" t="s">
        <v>4</v>
      </c>
      <c r="G295" s="61"/>
      <c r="H295" s="61"/>
      <c r="I295" s="61"/>
      <c r="J295" s="61"/>
      <c r="K295" s="61"/>
      <c r="L295" s="62">
        <v>0</v>
      </c>
      <c r="M295" s="62">
        <v>3391798.86</v>
      </c>
      <c r="N295" s="62">
        <v>0</v>
      </c>
      <c r="O295" s="62">
        <v>0</v>
      </c>
      <c r="P295" s="62">
        <v>0</v>
      </c>
      <c r="Q295" s="62">
        <v>0</v>
      </c>
      <c r="R295" s="62">
        <v>0</v>
      </c>
      <c r="S295" s="62">
        <v>0</v>
      </c>
      <c r="T295" s="62">
        <v>0</v>
      </c>
      <c r="U295" s="62">
        <v>0</v>
      </c>
      <c r="V295" s="62">
        <v>0</v>
      </c>
      <c r="W295" s="62">
        <v>0</v>
      </c>
      <c r="X295" s="62">
        <v>0</v>
      </c>
      <c r="Y295" s="62">
        <v>0</v>
      </c>
      <c r="Z295" s="62">
        <v>0</v>
      </c>
      <c r="AA295" s="62">
        <v>0</v>
      </c>
      <c r="AB295" s="62">
        <v>0</v>
      </c>
      <c r="AC295" s="62">
        <v>0</v>
      </c>
      <c r="AD295" s="62">
        <v>0</v>
      </c>
      <c r="AE295" s="62">
        <v>0</v>
      </c>
      <c r="AF295" s="62">
        <v>0</v>
      </c>
      <c r="AG295" s="62">
        <v>0</v>
      </c>
      <c r="AH295" s="62">
        <v>0</v>
      </c>
      <c r="AI295" s="62">
        <v>0</v>
      </c>
      <c r="AJ295" s="62">
        <v>3391798.86</v>
      </c>
      <c r="AK295" s="63">
        <v>0</v>
      </c>
      <c r="AL295" s="64">
        <v>0</v>
      </c>
      <c r="AM295" s="65">
        <v>0</v>
      </c>
      <c r="AN295" s="55"/>
    </row>
    <row r="296" spans="1:40" ht="38.25" outlineLevel="2" x14ac:dyDescent="0.25">
      <c r="A296" s="60" t="s">
        <v>361</v>
      </c>
      <c r="B296" s="61" t="s">
        <v>106</v>
      </c>
      <c r="C296" s="61" t="s">
        <v>360</v>
      </c>
      <c r="D296" s="61" t="s">
        <v>362</v>
      </c>
      <c r="E296" s="61" t="s">
        <v>4</v>
      </c>
      <c r="F296" s="61" t="s">
        <v>4</v>
      </c>
      <c r="G296" s="61"/>
      <c r="H296" s="61"/>
      <c r="I296" s="61"/>
      <c r="J296" s="61"/>
      <c r="K296" s="61"/>
      <c r="L296" s="62">
        <v>0</v>
      </c>
      <c r="M296" s="62">
        <v>3391798.86</v>
      </c>
      <c r="N296" s="62">
        <v>0</v>
      </c>
      <c r="O296" s="62">
        <v>0</v>
      </c>
      <c r="P296" s="62">
        <v>0</v>
      </c>
      <c r="Q296" s="62">
        <v>0</v>
      </c>
      <c r="R296" s="62">
        <v>0</v>
      </c>
      <c r="S296" s="62">
        <v>0</v>
      </c>
      <c r="T296" s="62">
        <v>0</v>
      </c>
      <c r="U296" s="62">
        <v>0</v>
      </c>
      <c r="V296" s="62">
        <v>0</v>
      </c>
      <c r="W296" s="62">
        <v>0</v>
      </c>
      <c r="X296" s="62">
        <v>0</v>
      </c>
      <c r="Y296" s="62">
        <v>0</v>
      </c>
      <c r="Z296" s="62">
        <v>0</v>
      </c>
      <c r="AA296" s="62">
        <v>0</v>
      </c>
      <c r="AB296" s="62">
        <v>0</v>
      </c>
      <c r="AC296" s="62">
        <v>0</v>
      </c>
      <c r="AD296" s="62">
        <v>0</v>
      </c>
      <c r="AE296" s="62">
        <v>0</v>
      </c>
      <c r="AF296" s="62">
        <v>0</v>
      </c>
      <c r="AG296" s="62">
        <v>0</v>
      </c>
      <c r="AH296" s="62">
        <v>0</v>
      </c>
      <c r="AI296" s="62">
        <v>0</v>
      </c>
      <c r="AJ296" s="62">
        <v>3391798.86</v>
      </c>
      <c r="AK296" s="63">
        <v>0</v>
      </c>
      <c r="AL296" s="64">
        <v>0</v>
      </c>
      <c r="AM296" s="65">
        <v>0</v>
      </c>
      <c r="AN296" s="55"/>
    </row>
    <row r="297" spans="1:40" outlineLevel="3" x14ac:dyDescent="0.25">
      <c r="A297" s="60" t="s">
        <v>363</v>
      </c>
      <c r="B297" s="61" t="s">
        <v>4</v>
      </c>
      <c r="C297" s="61" t="s">
        <v>364</v>
      </c>
      <c r="D297" s="61" t="s">
        <v>283</v>
      </c>
      <c r="E297" s="61" t="s">
        <v>4</v>
      </c>
      <c r="F297" s="61" t="s">
        <v>4</v>
      </c>
      <c r="G297" s="61"/>
      <c r="H297" s="61"/>
      <c r="I297" s="61"/>
      <c r="J297" s="61"/>
      <c r="K297" s="61"/>
      <c r="L297" s="62">
        <v>0</v>
      </c>
      <c r="M297" s="62">
        <v>65934910.280000001</v>
      </c>
      <c r="N297" s="62">
        <v>0</v>
      </c>
      <c r="O297" s="62">
        <v>0</v>
      </c>
      <c r="P297" s="62">
        <v>0</v>
      </c>
      <c r="Q297" s="62">
        <v>0</v>
      </c>
      <c r="R297" s="62">
        <v>0</v>
      </c>
      <c r="S297" s="62">
        <v>0</v>
      </c>
      <c r="T297" s="62">
        <v>0</v>
      </c>
      <c r="U297" s="62">
        <v>0</v>
      </c>
      <c r="V297" s="62">
        <v>0</v>
      </c>
      <c r="W297" s="62">
        <v>0</v>
      </c>
      <c r="X297" s="62">
        <v>0</v>
      </c>
      <c r="Y297" s="62">
        <v>0</v>
      </c>
      <c r="Z297" s="62">
        <v>0</v>
      </c>
      <c r="AA297" s="62">
        <v>0</v>
      </c>
      <c r="AB297" s="62">
        <v>0</v>
      </c>
      <c r="AC297" s="62">
        <v>0</v>
      </c>
      <c r="AD297" s="62">
        <v>0</v>
      </c>
      <c r="AE297" s="62">
        <v>65934910.280000001</v>
      </c>
      <c r="AF297" s="62">
        <v>0</v>
      </c>
      <c r="AG297" s="62">
        <v>0</v>
      </c>
      <c r="AH297" s="62">
        <v>65934910.280000001</v>
      </c>
      <c r="AI297" s="62">
        <v>-65934910.280000001</v>
      </c>
      <c r="AJ297" s="62">
        <v>0</v>
      </c>
      <c r="AK297" s="63">
        <v>1</v>
      </c>
      <c r="AL297" s="64">
        <v>0</v>
      </c>
      <c r="AM297" s="65">
        <v>0</v>
      </c>
      <c r="AN297" s="55"/>
    </row>
    <row r="298" spans="1:40" ht="25.5" outlineLevel="4" x14ac:dyDescent="0.25">
      <c r="A298" s="60" t="s">
        <v>105</v>
      </c>
      <c r="B298" s="61" t="s">
        <v>106</v>
      </c>
      <c r="C298" s="61" t="s">
        <v>364</v>
      </c>
      <c r="D298" s="61" t="s">
        <v>283</v>
      </c>
      <c r="E298" s="61" t="s">
        <v>4</v>
      </c>
      <c r="F298" s="61" t="s">
        <v>4</v>
      </c>
      <c r="G298" s="61"/>
      <c r="H298" s="61"/>
      <c r="I298" s="61"/>
      <c r="J298" s="61"/>
      <c r="K298" s="61"/>
      <c r="L298" s="62">
        <v>0</v>
      </c>
      <c r="M298" s="62">
        <v>65934910.280000001</v>
      </c>
      <c r="N298" s="62">
        <v>0</v>
      </c>
      <c r="O298" s="62">
        <v>0</v>
      </c>
      <c r="P298" s="62">
        <v>0</v>
      </c>
      <c r="Q298" s="62">
        <v>0</v>
      </c>
      <c r="R298" s="62">
        <v>0</v>
      </c>
      <c r="S298" s="62">
        <v>0</v>
      </c>
      <c r="T298" s="62">
        <v>0</v>
      </c>
      <c r="U298" s="62">
        <v>0</v>
      </c>
      <c r="V298" s="62">
        <v>0</v>
      </c>
      <c r="W298" s="62">
        <v>0</v>
      </c>
      <c r="X298" s="62">
        <v>0</v>
      </c>
      <c r="Y298" s="62">
        <v>0</v>
      </c>
      <c r="Z298" s="62">
        <v>0</v>
      </c>
      <c r="AA298" s="62">
        <v>0</v>
      </c>
      <c r="AB298" s="62">
        <v>0</v>
      </c>
      <c r="AC298" s="62">
        <v>0</v>
      </c>
      <c r="AD298" s="62">
        <v>0</v>
      </c>
      <c r="AE298" s="62">
        <v>65934910.280000001</v>
      </c>
      <c r="AF298" s="62">
        <v>0</v>
      </c>
      <c r="AG298" s="62">
        <v>0</v>
      </c>
      <c r="AH298" s="62">
        <v>65934910.280000001</v>
      </c>
      <c r="AI298" s="62">
        <v>-65934910.280000001</v>
      </c>
      <c r="AJ298" s="62">
        <v>0</v>
      </c>
      <c r="AK298" s="63">
        <v>1</v>
      </c>
      <c r="AL298" s="64">
        <v>0</v>
      </c>
      <c r="AM298" s="65">
        <v>0</v>
      </c>
      <c r="AN298" s="55"/>
    </row>
    <row r="299" spans="1:40" ht="25.5" outlineLevel="5" x14ac:dyDescent="0.25">
      <c r="A299" s="60" t="s">
        <v>286</v>
      </c>
      <c r="B299" s="61" t="s">
        <v>106</v>
      </c>
      <c r="C299" s="61" t="s">
        <v>364</v>
      </c>
      <c r="D299" s="61" t="s">
        <v>287</v>
      </c>
      <c r="E299" s="61" t="s">
        <v>4</v>
      </c>
      <c r="F299" s="61" t="s">
        <v>4</v>
      </c>
      <c r="G299" s="61"/>
      <c r="H299" s="61"/>
      <c r="I299" s="61"/>
      <c r="J299" s="61"/>
      <c r="K299" s="61"/>
      <c r="L299" s="62">
        <v>0</v>
      </c>
      <c r="M299" s="62">
        <v>65934910.280000001</v>
      </c>
      <c r="N299" s="62">
        <v>0</v>
      </c>
      <c r="O299" s="62">
        <v>0</v>
      </c>
      <c r="P299" s="62">
        <v>0</v>
      </c>
      <c r="Q299" s="62">
        <v>0</v>
      </c>
      <c r="R299" s="62">
        <v>0</v>
      </c>
      <c r="S299" s="62">
        <v>0</v>
      </c>
      <c r="T299" s="62">
        <v>0</v>
      </c>
      <c r="U299" s="62">
        <v>0</v>
      </c>
      <c r="V299" s="62">
        <v>0</v>
      </c>
      <c r="W299" s="62">
        <v>0</v>
      </c>
      <c r="X299" s="62">
        <v>0</v>
      </c>
      <c r="Y299" s="62">
        <v>0</v>
      </c>
      <c r="Z299" s="62">
        <v>0</v>
      </c>
      <c r="AA299" s="62">
        <v>0</v>
      </c>
      <c r="AB299" s="62">
        <v>0</v>
      </c>
      <c r="AC299" s="62">
        <v>0</v>
      </c>
      <c r="AD299" s="62">
        <v>0</v>
      </c>
      <c r="AE299" s="62">
        <v>65934910.280000001</v>
      </c>
      <c r="AF299" s="62">
        <v>0</v>
      </c>
      <c r="AG299" s="62">
        <v>0</v>
      </c>
      <c r="AH299" s="62">
        <v>65934910.280000001</v>
      </c>
      <c r="AI299" s="62">
        <v>-65934910.280000001</v>
      </c>
      <c r="AJ299" s="62">
        <v>0</v>
      </c>
      <c r="AK299" s="63">
        <v>1</v>
      </c>
      <c r="AL299" s="64">
        <v>0</v>
      </c>
      <c r="AM299" s="65">
        <v>0</v>
      </c>
      <c r="AN299" s="55"/>
    </row>
    <row r="300" spans="1:40" ht="76.5" outlineLevel="2" x14ac:dyDescent="0.25">
      <c r="A300" s="60" t="s">
        <v>365</v>
      </c>
      <c r="B300" s="61" t="s">
        <v>106</v>
      </c>
      <c r="C300" s="61" t="s">
        <v>364</v>
      </c>
      <c r="D300" s="61" t="s">
        <v>366</v>
      </c>
      <c r="E300" s="61" t="s">
        <v>4</v>
      </c>
      <c r="F300" s="61" t="s">
        <v>4</v>
      </c>
      <c r="G300" s="61"/>
      <c r="H300" s="61"/>
      <c r="I300" s="61"/>
      <c r="J300" s="61"/>
      <c r="K300" s="61"/>
      <c r="L300" s="62">
        <v>0</v>
      </c>
      <c r="M300" s="62">
        <v>65934910.280000001</v>
      </c>
      <c r="N300" s="62">
        <v>0</v>
      </c>
      <c r="O300" s="62">
        <v>0</v>
      </c>
      <c r="P300" s="62">
        <v>0</v>
      </c>
      <c r="Q300" s="62">
        <v>0</v>
      </c>
      <c r="R300" s="62">
        <v>0</v>
      </c>
      <c r="S300" s="62">
        <v>0</v>
      </c>
      <c r="T300" s="62">
        <v>0</v>
      </c>
      <c r="U300" s="62">
        <v>0</v>
      </c>
      <c r="V300" s="62">
        <v>0</v>
      </c>
      <c r="W300" s="62">
        <v>0</v>
      </c>
      <c r="X300" s="62">
        <v>0</v>
      </c>
      <c r="Y300" s="62">
        <v>0</v>
      </c>
      <c r="Z300" s="62">
        <v>0</v>
      </c>
      <c r="AA300" s="62">
        <v>0</v>
      </c>
      <c r="AB300" s="62">
        <v>0</v>
      </c>
      <c r="AC300" s="62">
        <v>0</v>
      </c>
      <c r="AD300" s="62">
        <v>0</v>
      </c>
      <c r="AE300" s="62">
        <v>65934910.280000001</v>
      </c>
      <c r="AF300" s="62">
        <v>0</v>
      </c>
      <c r="AG300" s="62">
        <v>0</v>
      </c>
      <c r="AH300" s="62">
        <v>65934910.280000001</v>
      </c>
      <c r="AI300" s="62">
        <v>-65934910.280000001</v>
      </c>
      <c r="AJ300" s="62">
        <v>0</v>
      </c>
      <c r="AK300" s="63">
        <v>1</v>
      </c>
      <c r="AL300" s="64">
        <v>0</v>
      </c>
      <c r="AM300" s="65">
        <v>0</v>
      </c>
      <c r="AN300" s="55"/>
    </row>
    <row r="301" spans="1:40" outlineLevel="3" x14ac:dyDescent="0.25">
      <c r="A301" s="60" t="s">
        <v>259</v>
      </c>
      <c r="B301" s="61" t="s">
        <v>4</v>
      </c>
      <c r="C301" s="61" t="s">
        <v>260</v>
      </c>
      <c r="D301" s="61" t="s">
        <v>283</v>
      </c>
      <c r="E301" s="61" t="s">
        <v>4</v>
      </c>
      <c r="F301" s="61" t="s">
        <v>4</v>
      </c>
      <c r="G301" s="61"/>
      <c r="H301" s="61"/>
      <c r="I301" s="61"/>
      <c r="J301" s="61"/>
      <c r="K301" s="61"/>
      <c r="L301" s="62">
        <v>0</v>
      </c>
      <c r="M301" s="62">
        <v>3387.08</v>
      </c>
      <c r="N301" s="62">
        <v>0</v>
      </c>
      <c r="O301" s="62">
        <v>0</v>
      </c>
      <c r="P301" s="62">
        <v>0</v>
      </c>
      <c r="Q301" s="62">
        <v>0</v>
      </c>
      <c r="R301" s="62">
        <v>0</v>
      </c>
      <c r="S301" s="62">
        <v>0</v>
      </c>
      <c r="T301" s="62">
        <v>0</v>
      </c>
      <c r="U301" s="62">
        <v>0</v>
      </c>
      <c r="V301" s="62">
        <v>0</v>
      </c>
      <c r="W301" s="62">
        <v>0</v>
      </c>
      <c r="X301" s="62">
        <v>0</v>
      </c>
      <c r="Y301" s="62">
        <v>0</v>
      </c>
      <c r="Z301" s="62">
        <v>0</v>
      </c>
      <c r="AA301" s="62">
        <v>0</v>
      </c>
      <c r="AB301" s="62">
        <v>0</v>
      </c>
      <c r="AC301" s="62">
        <v>0</v>
      </c>
      <c r="AD301" s="62">
        <v>0</v>
      </c>
      <c r="AE301" s="62">
        <v>0</v>
      </c>
      <c r="AF301" s="62">
        <v>0</v>
      </c>
      <c r="AG301" s="62">
        <v>0</v>
      </c>
      <c r="AH301" s="62">
        <v>0</v>
      </c>
      <c r="AI301" s="62">
        <v>0</v>
      </c>
      <c r="AJ301" s="62">
        <v>3387.08</v>
      </c>
      <c r="AK301" s="63">
        <v>0</v>
      </c>
      <c r="AL301" s="64">
        <v>0</v>
      </c>
      <c r="AM301" s="65">
        <v>0</v>
      </c>
      <c r="AN301" s="55"/>
    </row>
    <row r="302" spans="1:40" ht="25.5" outlineLevel="4" x14ac:dyDescent="0.25">
      <c r="A302" s="60" t="s">
        <v>105</v>
      </c>
      <c r="B302" s="61" t="s">
        <v>106</v>
      </c>
      <c r="C302" s="61" t="s">
        <v>260</v>
      </c>
      <c r="D302" s="61" t="s">
        <v>283</v>
      </c>
      <c r="E302" s="61" t="s">
        <v>4</v>
      </c>
      <c r="F302" s="61" t="s">
        <v>4</v>
      </c>
      <c r="G302" s="61"/>
      <c r="H302" s="61"/>
      <c r="I302" s="61"/>
      <c r="J302" s="61"/>
      <c r="K302" s="61"/>
      <c r="L302" s="62">
        <v>0</v>
      </c>
      <c r="M302" s="62">
        <v>3387.08</v>
      </c>
      <c r="N302" s="62">
        <v>0</v>
      </c>
      <c r="O302" s="62">
        <v>0</v>
      </c>
      <c r="P302" s="62">
        <v>0</v>
      </c>
      <c r="Q302" s="62">
        <v>0</v>
      </c>
      <c r="R302" s="62">
        <v>0</v>
      </c>
      <c r="S302" s="62">
        <v>0</v>
      </c>
      <c r="T302" s="62">
        <v>0</v>
      </c>
      <c r="U302" s="62">
        <v>0</v>
      </c>
      <c r="V302" s="62">
        <v>0</v>
      </c>
      <c r="W302" s="62">
        <v>0</v>
      </c>
      <c r="X302" s="62">
        <v>0</v>
      </c>
      <c r="Y302" s="62">
        <v>0</v>
      </c>
      <c r="Z302" s="62">
        <v>0</v>
      </c>
      <c r="AA302" s="62">
        <v>0</v>
      </c>
      <c r="AB302" s="62">
        <v>0</v>
      </c>
      <c r="AC302" s="62">
        <v>0</v>
      </c>
      <c r="AD302" s="62">
        <v>0</v>
      </c>
      <c r="AE302" s="62">
        <v>0</v>
      </c>
      <c r="AF302" s="62">
        <v>0</v>
      </c>
      <c r="AG302" s="62">
        <v>0</v>
      </c>
      <c r="AH302" s="62">
        <v>0</v>
      </c>
      <c r="AI302" s="62">
        <v>0</v>
      </c>
      <c r="AJ302" s="62">
        <v>3387.08</v>
      </c>
      <c r="AK302" s="63">
        <v>0</v>
      </c>
      <c r="AL302" s="64">
        <v>0</v>
      </c>
      <c r="AM302" s="65">
        <v>0</v>
      </c>
      <c r="AN302" s="55"/>
    </row>
    <row r="303" spans="1:40" ht="25.5" outlineLevel="5" x14ac:dyDescent="0.25">
      <c r="A303" s="60" t="s">
        <v>286</v>
      </c>
      <c r="B303" s="61" t="s">
        <v>106</v>
      </c>
      <c r="C303" s="61" t="s">
        <v>260</v>
      </c>
      <c r="D303" s="61" t="s">
        <v>287</v>
      </c>
      <c r="E303" s="61" t="s">
        <v>4</v>
      </c>
      <c r="F303" s="61" t="s">
        <v>4</v>
      </c>
      <c r="G303" s="61"/>
      <c r="H303" s="61"/>
      <c r="I303" s="61"/>
      <c r="J303" s="61"/>
      <c r="K303" s="61"/>
      <c r="L303" s="62">
        <v>0</v>
      </c>
      <c r="M303" s="62">
        <v>3387.08</v>
      </c>
      <c r="N303" s="62">
        <v>0</v>
      </c>
      <c r="O303" s="62">
        <v>0</v>
      </c>
      <c r="P303" s="62">
        <v>0</v>
      </c>
      <c r="Q303" s="62">
        <v>0</v>
      </c>
      <c r="R303" s="62">
        <v>0</v>
      </c>
      <c r="S303" s="62">
        <v>0</v>
      </c>
      <c r="T303" s="62">
        <v>0</v>
      </c>
      <c r="U303" s="62">
        <v>0</v>
      </c>
      <c r="V303" s="62">
        <v>0</v>
      </c>
      <c r="W303" s="62">
        <v>0</v>
      </c>
      <c r="X303" s="62">
        <v>0</v>
      </c>
      <c r="Y303" s="62">
        <v>0</v>
      </c>
      <c r="Z303" s="62">
        <v>0</v>
      </c>
      <c r="AA303" s="62">
        <v>0</v>
      </c>
      <c r="AB303" s="62">
        <v>0</v>
      </c>
      <c r="AC303" s="62">
        <v>0</v>
      </c>
      <c r="AD303" s="62">
        <v>0</v>
      </c>
      <c r="AE303" s="62">
        <v>0</v>
      </c>
      <c r="AF303" s="62">
        <v>0</v>
      </c>
      <c r="AG303" s="62">
        <v>0</v>
      </c>
      <c r="AH303" s="62">
        <v>0</v>
      </c>
      <c r="AI303" s="62">
        <v>0</v>
      </c>
      <c r="AJ303" s="62">
        <v>3387.08</v>
      </c>
      <c r="AK303" s="63">
        <v>0</v>
      </c>
      <c r="AL303" s="64">
        <v>0</v>
      </c>
      <c r="AM303" s="65">
        <v>0</v>
      </c>
      <c r="AN303" s="55"/>
    </row>
    <row r="304" spans="1:40" ht="51" outlineLevel="2" x14ac:dyDescent="0.25">
      <c r="A304" s="60" t="s">
        <v>367</v>
      </c>
      <c r="B304" s="61" t="s">
        <v>106</v>
      </c>
      <c r="C304" s="61" t="s">
        <v>260</v>
      </c>
      <c r="D304" s="61" t="s">
        <v>368</v>
      </c>
      <c r="E304" s="61" t="s">
        <v>4</v>
      </c>
      <c r="F304" s="61" t="s">
        <v>4</v>
      </c>
      <c r="G304" s="61"/>
      <c r="H304" s="61"/>
      <c r="I304" s="61"/>
      <c r="J304" s="61"/>
      <c r="K304" s="61"/>
      <c r="L304" s="62">
        <v>0</v>
      </c>
      <c r="M304" s="62">
        <v>3387.08</v>
      </c>
      <c r="N304" s="62">
        <v>0</v>
      </c>
      <c r="O304" s="62">
        <v>0</v>
      </c>
      <c r="P304" s="62">
        <v>0</v>
      </c>
      <c r="Q304" s="62">
        <v>0</v>
      </c>
      <c r="R304" s="62">
        <v>0</v>
      </c>
      <c r="S304" s="62">
        <v>0</v>
      </c>
      <c r="T304" s="62">
        <v>0</v>
      </c>
      <c r="U304" s="62">
        <v>0</v>
      </c>
      <c r="V304" s="62">
        <v>0</v>
      </c>
      <c r="W304" s="62">
        <v>0</v>
      </c>
      <c r="X304" s="62">
        <v>0</v>
      </c>
      <c r="Y304" s="62">
        <v>0</v>
      </c>
      <c r="Z304" s="62">
        <v>0</v>
      </c>
      <c r="AA304" s="62">
        <v>0</v>
      </c>
      <c r="AB304" s="62">
        <v>0</v>
      </c>
      <c r="AC304" s="62">
        <v>0</v>
      </c>
      <c r="AD304" s="62">
        <v>0</v>
      </c>
      <c r="AE304" s="62">
        <v>0</v>
      </c>
      <c r="AF304" s="62">
        <v>0</v>
      </c>
      <c r="AG304" s="62">
        <v>0</v>
      </c>
      <c r="AH304" s="62">
        <v>0</v>
      </c>
      <c r="AI304" s="62">
        <v>0</v>
      </c>
      <c r="AJ304" s="62">
        <v>3387.08</v>
      </c>
      <c r="AK304" s="63">
        <v>0</v>
      </c>
      <c r="AL304" s="64">
        <v>0</v>
      </c>
      <c r="AM304" s="65">
        <v>0</v>
      </c>
      <c r="AN304" s="55"/>
    </row>
    <row r="305" spans="1:40" outlineLevel="3" x14ac:dyDescent="0.25">
      <c r="A305" s="60" t="s">
        <v>230</v>
      </c>
      <c r="B305" s="61" t="s">
        <v>4</v>
      </c>
      <c r="C305" s="61" t="s">
        <v>231</v>
      </c>
      <c r="D305" s="61" t="s">
        <v>283</v>
      </c>
      <c r="E305" s="61" t="s">
        <v>4</v>
      </c>
      <c r="F305" s="61" t="s">
        <v>4</v>
      </c>
      <c r="G305" s="61"/>
      <c r="H305" s="61"/>
      <c r="I305" s="61"/>
      <c r="J305" s="61"/>
      <c r="K305" s="61"/>
      <c r="L305" s="62">
        <v>0</v>
      </c>
      <c r="M305" s="62">
        <v>24739904.41</v>
      </c>
      <c r="N305" s="62">
        <v>0</v>
      </c>
      <c r="O305" s="62">
        <v>0</v>
      </c>
      <c r="P305" s="62">
        <v>0</v>
      </c>
      <c r="Q305" s="62">
        <v>0</v>
      </c>
      <c r="R305" s="62">
        <v>0</v>
      </c>
      <c r="S305" s="62">
        <v>0</v>
      </c>
      <c r="T305" s="62">
        <v>0</v>
      </c>
      <c r="U305" s="62">
        <v>0</v>
      </c>
      <c r="V305" s="62">
        <v>0</v>
      </c>
      <c r="W305" s="62">
        <v>0</v>
      </c>
      <c r="X305" s="62">
        <v>0</v>
      </c>
      <c r="Y305" s="62">
        <v>0</v>
      </c>
      <c r="Z305" s="62">
        <v>0</v>
      </c>
      <c r="AA305" s="62">
        <v>0</v>
      </c>
      <c r="AB305" s="62">
        <v>0</v>
      </c>
      <c r="AC305" s="62">
        <v>0</v>
      </c>
      <c r="AD305" s="62">
        <v>0</v>
      </c>
      <c r="AE305" s="62">
        <v>11397233.640000001</v>
      </c>
      <c r="AF305" s="62">
        <v>0</v>
      </c>
      <c r="AG305" s="62">
        <v>0</v>
      </c>
      <c r="AH305" s="62">
        <v>11397233.640000001</v>
      </c>
      <c r="AI305" s="62">
        <v>-11397233.640000001</v>
      </c>
      <c r="AJ305" s="62">
        <v>13342670.77</v>
      </c>
      <c r="AK305" s="63">
        <v>0.46068220196490239</v>
      </c>
      <c r="AL305" s="64">
        <v>0</v>
      </c>
      <c r="AM305" s="65">
        <v>0</v>
      </c>
      <c r="AN305" s="55"/>
    </row>
    <row r="306" spans="1:40" ht="25.5" outlineLevel="4" x14ac:dyDescent="0.25">
      <c r="A306" s="60" t="s">
        <v>105</v>
      </c>
      <c r="B306" s="61" t="s">
        <v>106</v>
      </c>
      <c r="C306" s="61" t="s">
        <v>231</v>
      </c>
      <c r="D306" s="61" t="s">
        <v>283</v>
      </c>
      <c r="E306" s="61" t="s">
        <v>4</v>
      </c>
      <c r="F306" s="61" t="s">
        <v>4</v>
      </c>
      <c r="G306" s="61"/>
      <c r="H306" s="61"/>
      <c r="I306" s="61"/>
      <c r="J306" s="61"/>
      <c r="K306" s="61"/>
      <c r="L306" s="62">
        <v>0</v>
      </c>
      <c r="M306" s="62">
        <v>24739904.41</v>
      </c>
      <c r="N306" s="62">
        <v>0</v>
      </c>
      <c r="O306" s="62">
        <v>0</v>
      </c>
      <c r="P306" s="62">
        <v>0</v>
      </c>
      <c r="Q306" s="62">
        <v>0</v>
      </c>
      <c r="R306" s="62">
        <v>0</v>
      </c>
      <c r="S306" s="62">
        <v>0</v>
      </c>
      <c r="T306" s="62">
        <v>0</v>
      </c>
      <c r="U306" s="62">
        <v>0</v>
      </c>
      <c r="V306" s="62">
        <v>0</v>
      </c>
      <c r="W306" s="62">
        <v>0</v>
      </c>
      <c r="X306" s="62">
        <v>0</v>
      </c>
      <c r="Y306" s="62">
        <v>0</v>
      </c>
      <c r="Z306" s="62">
        <v>0</v>
      </c>
      <c r="AA306" s="62">
        <v>0</v>
      </c>
      <c r="AB306" s="62">
        <v>0</v>
      </c>
      <c r="AC306" s="62">
        <v>0</v>
      </c>
      <c r="AD306" s="62">
        <v>0</v>
      </c>
      <c r="AE306" s="62">
        <v>11397233.640000001</v>
      </c>
      <c r="AF306" s="62">
        <v>0</v>
      </c>
      <c r="AG306" s="62">
        <v>0</v>
      </c>
      <c r="AH306" s="62">
        <v>11397233.640000001</v>
      </c>
      <c r="AI306" s="62">
        <v>-11397233.640000001</v>
      </c>
      <c r="AJ306" s="62">
        <v>13342670.77</v>
      </c>
      <c r="AK306" s="63">
        <v>0.46068220196490239</v>
      </c>
      <c r="AL306" s="64">
        <v>0</v>
      </c>
      <c r="AM306" s="65">
        <v>0</v>
      </c>
      <c r="AN306" s="55"/>
    </row>
    <row r="307" spans="1:40" ht="25.5" outlineLevel="5" x14ac:dyDescent="0.25">
      <c r="A307" s="60" t="s">
        <v>286</v>
      </c>
      <c r="B307" s="61" t="s">
        <v>106</v>
      </c>
      <c r="C307" s="61" t="s">
        <v>231</v>
      </c>
      <c r="D307" s="61" t="s">
        <v>287</v>
      </c>
      <c r="E307" s="61" t="s">
        <v>4</v>
      </c>
      <c r="F307" s="61" t="s">
        <v>4</v>
      </c>
      <c r="G307" s="61"/>
      <c r="H307" s="61"/>
      <c r="I307" s="61"/>
      <c r="J307" s="61"/>
      <c r="K307" s="61"/>
      <c r="L307" s="62">
        <v>0</v>
      </c>
      <c r="M307" s="62">
        <v>24739904.41</v>
      </c>
      <c r="N307" s="62">
        <v>0</v>
      </c>
      <c r="O307" s="62">
        <v>0</v>
      </c>
      <c r="P307" s="62">
        <v>0</v>
      </c>
      <c r="Q307" s="62">
        <v>0</v>
      </c>
      <c r="R307" s="62">
        <v>0</v>
      </c>
      <c r="S307" s="62">
        <v>0</v>
      </c>
      <c r="T307" s="62">
        <v>0</v>
      </c>
      <c r="U307" s="62">
        <v>0</v>
      </c>
      <c r="V307" s="62">
        <v>0</v>
      </c>
      <c r="W307" s="62">
        <v>0</v>
      </c>
      <c r="X307" s="62">
        <v>0</v>
      </c>
      <c r="Y307" s="62">
        <v>0</v>
      </c>
      <c r="Z307" s="62">
        <v>0</v>
      </c>
      <c r="AA307" s="62">
        <v>0</v>
      </c>
      <c r="AB307" s="62">
        <v>0</v>
      </c>
      <c r="AC307" s="62">
        <v>0</v>
      </c>
      <c r="AD307" s="62">
        <v>0</v>
      </c>
      <c r="AE307" s="62">
        <v>11397233.640000001</v>
      </c>
      <c r="AF307" s="62">
        <v>0</v>
      </c>
      <c r="AG307" s="62">
        <v>0</v>
      </c>
      <c r="AH307" s="62">
        <v>11397233.640000001</v>
      </c>
      <c r="AI307" s="62">
        <v>-11397233.640000001</v>
      </c>
      <c r="AJ307" s="62">
        <v>13342670.77</v>
      </c>
      <c r="AK307" s="63">
        <v>0.46068220196490239</v>
      </c>
      <c r="AL307" s="64">
        <v>0</v>
      </c>
      <c r="AM307" s="65">
        <v>0</v>
      </c>
      <c r="AN307" s="55"/>
    </row>
    <row r="308" spans="1:40" ht="38.25" outlineLevel="2" x14ac:dyDescent="0.25">
      <c r="A308" s="60" t="s">
        <v>322</v>
      </c>
      <c r="B308" s="61" t="s">
        <v>106</v>
      </c>
      <c r="C308" s="61" t="s">
        <v>231</v>
      </c>
      <c r="D308" s="61" t="s">
        <v>323</v>
      </c>
      <c r="E308" s="61" t="s">
        <v>4</v>
      </c>
      <c r="F308" s="61" t="s">
        <v>4</v>
      </c>
      <c r="G308" s="61"/>
      <c r="H308" s="61"/>
      <c r="I308" s="61"/>
      <c r="J308" s="61"/>
      <c r="K308" s="61"/>
      <c r="L308" s="62">
        <v>0</v>
      </c>
      <c r="M308" s="62">
        <v>24739904.41</v>
      </c>
      <c r="N308" s="62">
        <v>0</v>
      </c>
      <c r="O308" s="62">
        <v>0</v>
      </c>
      <c r="P308" s="62">
        <v>0</v>
      </c>
      <c r="Q308" s="62">
        <v>0</v>
      </c>
      <c r="R308" s="62">
        <v>0</v>
      </c>
      <c r="S308" s="62">
        <v>0</v>
      </c>
      <c r="T308" s="62">
        <v>0</v>
      </c>
      <c r="U308" s="62">
        <v>0</v>
      </c>
      <c r="V308" s="62">
        <v>0</v>
      </c>
      <c r="W308" s="62">
        <v>0</v>
      </c>
      <c r="X308" s="62">
        <v>0</v>
      </c>
      <c r="Y308" s="62">
        <v>0</v>
      </c>
      <c r="Z308" s="62">
        <v>0</v>
      </c>
      <c r="AA308" s="62">
        <v>0</v>
      </c>
      <c r="AB308" s="62">
        <v>0</v>
      </c>
      <c r="AC308" s="62">
        <v>0</v>
      </c>
      <c r="AD308" s="62">
        <v>0</v>
      </c>
      <c r="AE308" s="62">
        <v>11397233.640000001</v>
      </c>
      <c r="AF308" s="62">
        <v>0</v>
      </c>
      <c r="AG308" s="62">
        <v>0</v>
      </c>
      <c r="AH308" s="62">
        <v>11397233.640000001</v>
      </c>
      <c r="AI308" s="62">
        <v>-11397233.640000001</v>
      </c>
      <c r="AJ308" s="62">
        <v>13342670.77</v>
      </c>
      <c r="AK308" s="63">
        <v>0.46068220196490239</v>
      </c>
      <c r="AL308" s="64">
        <v>0</v>
      </c>
      <c r="AM308" s="65">
        <v>0</v>
      </c>
      <c r="AN308" s="55"/>
    </row>
    <row r="309" spans="1:40" outlineLevel="3" x14ac:dyDescent="0.25">
      <c r="A309" s="60" t="s">
        <v>264</v>
      </c>
      <c r="B309" s="61" t="s">
        <v>4</v>
      </c>
      <c r="C309" s="61" t="s">
        <v>265</v>
      </c>
      <c r="D309" s="61" t="s">
        <v>283</v>
      </c>
      <c r="E309" s="61" t="s">
        <v>4</v>
      </c>
      <c r="F309" s="61" t="s">
        <v>4</v>
      </c>
      <c r="G309" s="61"/>
      <c r="H309" s="61"/>
      <c r="I309" s="61"/>
      <c r="J309" s="61"/>
      <c r="K309" s="61"/>
      <c r="L309" s="62">
        <v>0</v>
      </c>
      <c r="M309" s="62">
        <v>4069656.42</v>
      </c>
      <c r="N309" s="62">
        <v>0</v>
      </c>
      <c r="O309" s="62">
        <v>0</v>
      </c>
      <c r="P309" s="62">
        <v>0</v>
      </c>
      <c r="Q309" s="62">
        <v>0</v>
      </c>
      <c r="R309" s="62">
        <v>0</v>
      </c>
      <c r="S309" s="62">
        <v>0</v>
      </c>
      <c r="T309" s="62">
        <v>0</v>
      </c>
      <c r="U309" s="62">
        <v>0</v>
      </c>
      <c r="V309" s="62">
        <v>0</v>
      </c>
      <c r="W309" s="62">
        <v>0</v>
      </c>
      <c r="X309" s="62">
        <v>0</v>
      </c>
      <c r="Y309" s="62">
        <v>0</v>
      </c>
      <c r="Z309" s="62">
        <v>0</v>
      </c>
      <c r="AA309" s="62">
        <v>0</v>
      </c>
      <c r="AB309" s="62">
        <v>0</v>
      </c>
      <c r="AC309" s="62">
        <v>0</v>
      </c>
      <c r="AD309" s="62">
        <v>0</v>
      </c>
      <c r="AE309" s="62">
        <v>50950</v>
      </c>
      <c r="AF309" s="62">
        <v>0</v>
      </c>
      <c r="AG309" s="62">
        <v>0</v>
      </c>
      <c r="AH309" s="62">
        <v>50950</v>
      </c>
      <c r="AI309" s="62">
        <v>-50950</v>
      </c>
      <c r="AJ309" s="62">
        <v>4018706.42</v>
      </c>
      <c r="AK309" s="63">
        <v>1.2519484384384468E-2</v>
      </c>
      <c r="AL309" s="64">
        <v>0</v>
      </c>
      <c r="AM309" s="65">
        <v>0</v>
      </c>
      <c r="AN309" s="55"/>
    </row>
    <row r="310" spans="1:40" ht="25.5" outlineLevel="4" x14ac:dyDescent="0.25">
      <c r="A310" s="60" t="s">
        <v>105</v>
      </c>
      <c r="B310" s="61" t="s">
        <v>106</v>
      </c>
      <c r="C310" s="61" t="s">
        <v>265</v>
      </c>
      <c r="D310" s="61" t="s">
        <v>283</v>
      </c>
      <c r="E310" s="61" t="s">
        <v>4</v>
      </c>
      <c r="F310" s="61" t="s">
        <v>4</v>
      </c>
      <c r="G310" s="61"/>
      <c r="H310" s="61"/>
      <c r="I310" s="61"/>
      <c r="J310" s="61"/>
      <c r="K310" s="61"/>
      <c r="L310" s="62">
        <v>0</v>
      </c>
      <c r="M310" s="62">
        <v>4069656.42</v>
      </c>
      <c r="N310" s="62">
        <v>0</v>
      </c>
      <c r="O310" s="62">
        <v>0</v>
      </c>
      <c r="P310" s="62">
        <v>0</v>
      </c>
      <c r="Q310" s="62">
        <v>0</v>
      </c>
      <c r="R310" s="62">
        <v>0</v>
      </c>
      <c r="S310" s="62">
        <v>0</v>
      </c>
      <c r="T310" s="62">
        <v>0</v>
      </c>
      <c r="U310" s="62">
        <v>0</v>
      </c>
      <c r="V310" s="62">
        <v>0</v>
      </c>
      <c r="W310" s="62">
        <v>0</v>
      </c>
      <c r="X310" s="62">
        <v>0</v>
      </c>
      <c r="Y310" s="62">
        <v>0</v>
      </c>
      <c r="Z310" s="62">
        <v>0</v>
      </c>
      <c r="AA310" s="62">
        <v>0</v>
      </c>
      <c r="AB310" s="62">
        <v>0</v>
      </c>
      <c r="AC310" s="62">
        <v>0</v>
      </c>
      <c r="AD310" s="62">
        <v>0</v>
      </c>
      <c r="AE310" s="62">
        <v>50950</v>
      </c>
      <c r="AF310" s="62">
        <v>0</v>
      </c>
      <c r="AG310" s="62">
        <v>0</v>
      </c>
      <c r="AH310" s="62">
        <v>50950</v>
      </c>
      <c r="AI310" s="62">
        <v>-50950</v>
      </c>
      <c r="AJ310" s="62">
        <v>4018706.42</v>
      </c>
      <c r="AK310" s="63">
        <v>1.2519484384384468E-2</v>
      </c>
      <c r="AL310" s="64">
        <v>0</v>
      </c>
      <c r="AM310" s="65">
        <v>0</v>
      </c>
      <c r="AN310" s="55"/>
    </row>
    <row r="311" spans="1:40" ht="25.5" outlineLevel="5" x14ac:dyDescent="0.25">
      <c r="A311" s="60" t="s">
        <v>286</v>
      </c>
      <c r="B311" s="61" t="s">
        <v>106</v>
      </c>
      <c r="C311" s="61" t="s">
        <v>265</v>
      </c>
      <c r="D311" s="61" t="s">
        <v>287</v>
      </c>
      <c r="E311" s="61" t="s">
        <v>4</v>
      </c>
      <c r="F311" s="61" t="s">
        <v>4</v>
      </c>
      <c r="G311" s="61"/>
      <c r="H311" s="61"/>
      <c r="I311" s="61"/>
      <c r="J311" s="61"/>
      <c r="K311" s="61"/>
      <c r="L311" s="62">
        <v>0</v>
      </c>
      <c r="M311" s="62">
        <v>4069656.42</v>
      </c>
      <c r="N311" s="62">
        <v>0</v>
      </c>
      <c r="O311" s="62">
        <v>0</v>
      </c>
      <c r="P311" s="62">
        <v>0</v>
      </c>
      <c r="Q311" s="62">
        <v>0</v>
      </c>
      <c r="R311" s="62">
        <v>0</v>
      </c>
      <c r="S311" s="62">
        <v>0</v>
      </c>
      <c r="T311" s="62">
        <v>0</v>
      </c>
      <c r="U311" s="62">
        <v>0</v>
      </c>
      <c r="V311" s="62">
        <v>0</v>
      </c>
      <c r="W311" s="62">
        <v>0</v>
      </c>
      <c r="X311" s="62">
        <v>0</v>
      </c>
      <c r="Y311" s="62">
        <v>0</v>
      </c>
      <c r="Z311" s="62">
        <v>0</v>
      </c>
      <c r="AA311" s="62">
        <v>0</v>
      </c>
      <c r="AB311" s="62">
        <v>0</v>
      </c>
      <c r="AC311" s="62">
        <v>0</v>
      </c>
      <c r="AD311" s="62">
        <v>0</v>
      </c>
      <c r="AE311" s="62">
        <v>50950</v>
      </c>
      <c r="AF311" s="62">
        <v>0</v>
      </c>
      <c r="AG311" s="62">
        <v>0</v>
      </c>
      <c r="AH311" s="62">
        <v>50950</v>
      </c>
      <c r="AI311" s="62">
        <v>-50950</v>
      </c>
      <c r="AJ311" s="62">
        <v>4018706.42</v>
      </c>
      <c r="AK311" s="63">
        <v>1.2519484384384468E-2</v>
      </c>
      <c r="AL311" s="64">
        <v>0</v>
      </c>
      <c r="AM311" s="65">
        <v>0</v>
      </c>
      <c r="AN311" s="55"/>
    </row>
    <row r="312" spans="1:40" ht="38.25" outlineLevel="2" x14ac:dyDescent="0.25">
      <c r="A312" s="60" t="s">
        <v>326</v>
      </c>
      <c r="B312" s="61" t="s">
        <v>106</v>
      </c>
      <c r="C312" s="61" t="s">
        <v>265</v>
      </c>
      <c r="D312" s="61" t="s">
        <v>327</v>
      </c>
      <c r="E312" s="61" t="s">
        <v>4</v>
      </c>
      <c r="F312" s="61" t="s">
        <v>4</v>
      </c>
      <c r="G312" s="61"/>
      <c r="H312" s="61"/>
      <c r="I312" s="61"/>
      <c r="J312" s="61"/>
      <c r="K312" s="61"/>
      <c r="L312" s="62">
        <v>0</v>
      </c>
      <c r="M312" s="62">
        <v>2869656.42</v>
      </c>
      <c r="N312" s="62">
        <v>0</v>
      </c>
      <c r="O312" s="62">
        <v>0</v>
      </c>
      <c r="P312" s="62">
        <v>0</v>
      </c>
      <c r="Q312" s="62">
        <v>0</v>
      </c>
      <c r="R312" s="62">
        <v>0</v>
      </c>
      <c r="S312" s="62">
        <v>0</v>
      </c>
      <c r="T312" s="62">
        <v>0</v>
      </c>
      <c r="U312" s="62">
        <v>0</v>
      </c>
      <c r="V312" s="62">
        <v>0</v>
      </c>
      <c r="W312" s="62">
        <v>0</v>
      </c>
      <c r="X312" s="62">
        <v>0</v>
      </c>
      <c r="Y312" s="62">
        <v>0</v>
      </c>
      <c r="Z312" s="62">
        <v>0</v>
      </c>
      <c r="AA312" s="62">
        <v>0</v>
      </c>
      <c r="AB312" s="62">
        <v>0</v>
      </c>
      <c r="AC312" s="62">
        <v>0</v>
      </c>
      <c r="AD312" s="62">
        <v>0</v>
      </c>
      <c r="AE312" s="62">
        <v>50950</v>
      </c>
      <c r="AF312" s="62">
        <v>0</v>
      </c>
      <c r="AG312" s="62">
        <v>0</v>
      </c>
      <c r="AH312" s="62">
        <v>50950</v>
      </c>
      <c r="AI312" s="62">
        <v>-50950</v>
      </c>
      <c r="AJ312" s="62">
        <v>2818706.42</v>
      </c>
      <c r="AK312" s="63">
        <v>1.7754738736283977E-2</v>
      </c>
      <c r="AL312" s="64">
        <v>0</v>
      </c>
      <c r="AM312" s="65">
        <v>0</v>
      </c>
      <c r="AN312" s="55"/>
    </row>
    <row r="313" spans="1:40" ht="38.25" outlineLevel="3" x14ac:dyDescent="0.25">
      <c r="A313" s="60" t="s">
        <v>369</v>
      </c>
      <c r="B313" s="61" t="s">
        <v>106</v>
      </c>
      <c r="C313" s="61" t="s">
        <v>265</v>
      </c>
      <c r="D313" s="61" t="s">
        <v>370</v>
      </c>
      <c r="E313" s="61" t="s">
        <v>4</v>
      </c>
      <c r="F313" s="61" t="s">
        <v>4</v>
      </c>
      <c r="G313" s="61"/>
      <c r="H313" s="61"/>
      <c r="I313" s="61"/>
      <c r="J313" s="61"/>
      <c r="K313" s="61"/>
      <c r="L313" s="62">
        <v>0</v>
      </c>
      <c r="M313" s="62">
        <v>1200000</v>
      </c>
      <c r="N313" s="62">
        <v>0</v>
      </c>
      <c r="O313" s="62">
        <v>0</v>
      </c>
      <c r="P313" s="62">
        <v>0</v>
      </c>
      <c r="Q313" s="62">
        <v>0</v>
      </c>
      <c r="R313" s="62">
        <v>0</v>
      </c>
      <c r="S313" s="62">
        <v>0</v>
      </c>
      <c r="T313" s="62">
        <v>0</v>
      </c>
      <c r="U313" s="62">
        <v>0</v>
      </c>
      <c r="V313" s="62">
        <v>0</v>
      </c>
      <c r="W313" s="62">
        <v>0</v>
      </c>
      <c r="X313" s="62">
        <v>0</v>
      </c>
      <c r="Y313" s="62">
        <v>0</v>
      </c>
      <c r="Z313" s="62">
        <v>0</v>
      </c>
      <c r="AA313" s="62">
        <v>0</v>
      </c>
      <c r="AB313" s="62">
        <v>0</v>
      </c>
      <c r="AC313" s="62">
        <v>0</v>
      </c>
      <c r="AD313" s="62">
        <v>0</v>
      </c>
      <c r="AE313" s="62">
        <v>0</v>
      </c>
      <c r="AF313" s="62">
        <v>0</v>
      </c>
      <c r="AG313" s="62">
        <v>0</v>
      </c>
      <c r="AH313" s="62">
        <v>0</v>
      </c>
      <c r="AI313" s="62">
        <v>0</v>
      </c>
      <c r="AJ313" s="62">
        <v>1200000</v>
      </c>
      <c r="AK313" s="63">
        <v>0</v>
      </c>
      <c r="AL313" s="64">
        <v>0</v>
      </c>
      <c r="AM313" s="65">
        <v>0</v>
      </c>
      <c r="AN313" s="55"/>
    </row>
    <row r="314" spans="1:40" outlineLevel="4" x14ac:dyDescent="0.25">
      <c r="A314" s="60" t="s">
        <v>188</v>
      </c>
      <c r="B314" s="61" t="s">
        <v>4</v>
      </c>
      <c r="C314" s="61" t="s">
        <v>189</v>
      </c>
      <c r="D314" s="61" t="s">
        <v>283</v>
      </c>
      <c r="E314" s="61" t="s">
        <v>4</v>
      </c>
      <c r="F314" s="61" t="s">
        <v>4</v>
      </c>
      <c r="G314" s="61"/>
      <c r="H314" s="61"/>
      <c r="I314" s="61"/>
      <c r="J314" s="61"/>
      <c r="K314" s="61"/>
      <c r="L314" s="62">
        <v>0</v>
      </c>
      <c r="M314" s="62">
        <v>131529884.14</v>
      </c>
      <c r="N314" s="62">
        <v>0</v>
      </c>
      <c r="O314" s="62">
        <v>0</v>
      </c>
      <c r="P314" s="62">
        <v>0</v>
      </c>
      <c r="Q314" s="62">
        <v>0</v>
      </c>
      <c r="R314" s="62">
        <v>0</v>
      </c>
      <c r="S314" s="62">
        <v>0</v>
      </c>
      <c r="T314" s="62">
        <v>0</v>
      </c>
      <c r="U314" s="62">
        <v>0</v>
      </c>
      <c r="V314" s="62">
        <v>0</v>
      </c>
      <c r="W314" s="62">
        <v>0</v>
      </c>
      <c r="X314" s="62">
        <v>0</v>
      </c>
      <c r="Y314" s="62">
        <v>0</v>
      </c>
      <c r="Z314" s="62">
        <v>0</v>
      </c>
      <c r="AA314" s="62">
        <v>0</v>
      </c>
      <c r="AB314" s="62">
        <v>0</v>
      </c>
      <c r="AC314" s="62">
        <v>0</v>
      </c>
      <c r="AD314" s="62">
        <v>0</v>
      </c>
      <c r="AE314" s="62">
        <v>19831306.07</v>
      </c>
      <c r="AF314" s="62">
        <v>0</v>
      </c>
      <c r="AG314" s="62">
        <v>0</v>
      </c>
      <c r="AH314" s="62">
        <v>19831306.07</v>
      </c>
      <c r="AI314" s="62">
        <v>-19831306.07</v>
      </c>
      <c r="AJ314" s="62">
        <v>111698578.06999999</v>
      </c>
      <c r="AK314" s="63">
        <v>0.15077414687670232</v>
      </c>
      <c r="AL314" s="64">
        <v>0</v>
      </c>
      <c r="AM314" s="65">
        <v>0</v>
      </c>
      <c r="AN314" s="55"/>
    </row>
    <row r="315" spans="1:40" outlineLevel="5" x14ac:dyDescent="0.25">
      <c r="A315" s="60" t="s">
        <v>371</v>
      </c>
      <c r="B315" s="61" t="s">
        <v>4</v>
      </c>
      <c r="C315" s="61" t="s">
        <v>372</v>
      </c>
      <c r="D315" s="61" t="s">
        <v>283</v>
      </c>
      <c r="E315" s="61" t="s">
        <v>4</v>
      </c>
      <c r="F315" s="61" t="s">
        <v>4</v>
      </c>
      <c r="G315" s="61"/>
      <c r="H315" s="61"/>
      <c r="I315" s="61"/>
      <c r="J315" s="61"/>
      <c r="K315" s="61"/>
      <c r="L315" s="62">
        <v>0</v>
      </c>
      <c r="M315" s="62">
        <v>17713656.670000002</v>
      </c>
      <c r="N315" s="62">
        <v>0</v>
      </c>
      <c r="O315" s="62">
        <v>0</v>
      </c>
      <c r="P315" s="62">
        <v>0</v>
      </c>
      <c r="Q315" s="62">
        <v>0</v>
      </c>
      <c r="R315" s="62">
        <v>0</v>
      </c>
      <c r="S315" s="62">
        <v>0</v>
      </c>
      <c r="T315" s="62">
        <v>0</v>
      </c>
      <c r="U315" s="62">
        <v>0</v>
      </c>
      <c r="V315" s="62">
        <v>0</v>
      </c>
      <c r="W315" s="62">
        <v>0</v>
      </c>
      <c r="X315" s="62">
        <v>0</v>
      </c>
      <c r="Y315" s="62">
        <v>0</v>
      </c>
      <c r="Z315" s="62">
        <v>0</v>
      </c>
      <c r="AA315" s="62">
        <v>0</v>
      </c>
      <c r="AB315" s="62">
        <v>0</v>
      </c>
      <c r="AC315" s="62">
        <v>0</v>
      </c>
      <c r="AD315" s="62">
        <v>0</v>
      </c>
      <c r="AE315" s="62">
        <v>5549635.5800000001</v>
      </c>
      <c r="AF315" s="62">
        <v>0</v>
      </c>
      <c r="AG315" s="62">
        <v>0</v>
      </c>
      <c r="AH315" s="62">
        <v>5549635.5800000001</v>
      </c>
      <c r="AI315" s="62">
        <v>-5549635.5800000001</v>
      </c>
      <c r="AJ315" s="62">
        <v>12164021.09</v>
      </c>
      <c r="AK315" s="63">
        <v>0.31329700486963319</v>
      </c>
      <c r="AL315" s="64">
        <v>0</v>
      </c>
      <c r="AM315" s="65">
        <v>0</v>
      </c>
      <c r="AN315" s="55"/>
    </row>
    <row r="316" spans="1:40" ht="25.5" outlineLevel="5" x14ac:dyDescent="0.25">
      <c r="A316" s="60" t="s">
        <v>105</v>
      </c>
      <c r="B316" s="61" t="s">
        <v>106</v>
      </c>
      <c r="C316" s="61" t="s">
        <v>372</v>
      </c>
      <c r="D316" s="61" t="s">
        <v>283</v>
      </c>
      <c r="E316" s="61" t="s">
        <v>4</v>
      </c>
      <c r="F316" s="61" t="s">
        <v>4</v>
      </c>
      <c r="G316" s="61"/>
      <c r="H316" s="61"/>
      <c r="I316" s="61"/>
      <c r="J316" s="61"/>
      <c r="K316" s="61"/>
      <c r="L316" s="62">
        <v>0</v>
      </c>
      <c r="M316" s="62">
        <v>17713656.670000002</v>
      </c>
      <c r="N316" s="62">
        <v>0</v>
      </c>
      <c r="O316" s="62">
        <v>0</v>
      </c>
      <c r="P316" s="62">
        <v>0</v>
      </c>
      <c r="Q316" s="62">
        <v>0</v>
      </c>
      <c r="R316" s="62">
        <v>0</v>
      </c>
      <c r="S316" s="62">
        <v>0</v>
      </c>
      <c r="T316" s="62">
        <v>0</v>
      </c>
      <c r="U316" s="62">
        <v>0</v>
      </c>
      <c r="V316" s="62">
        <v>0</v>
      </c>
      <c r="W316" s="62">
        <v>0</v>
      </c>
      <c r="X316" s="62">
        <v>0</v>
      </c>
      <c r="Y316" s="62">
        <v>0</v>
      </c>
      <c r="Z316" s="62">
        <v>0</v>
      </c>
      <c r="AA316" s="62">
        <v>0</v>
      </c>
      <c r="AB316" s="62">
        <v>0</v>
      </c>
      <c r="AC316" s="62">
        <v>0</v>
      </c>
      <c r="AD316" s="62">
        <v>0</v>
      </c>
      <c r="AE316" s="62">
        <v>5549635.5800000001</v>
      </c>
      <c r="AF316" s="62">
        <v>0</v>
      </c>
      <c r="AG316" s="62">
        <v>0</v>
      </c>
      <c r="AH316" s="62">
        <v>5549635.5800000001</v>
      </c>
      <c r="AI316" s="62">
        <v>-5549635.5800000001</v>
      </c>
      <c r="AJ316" s="62">
        <v>12164021.09</v>
      </c>
      <c r="AK316" s="63">
        <v>0.31329700486963319</v>
      </c>
      <c r="AL316" s="64">
        <v>0</v>
      </c>
      <c r="AM316" s="65">
        <v>0</v>
      </c>
      <c r="AN316" s="55"/>
    </row>
    <row r="317" spans="1:40" ht="25.5" outlineLevel="1" x14ac:dyDescent="0.25">
      <c r="A317" s="60" t="s">
        <v>286</v>
      </c>
      <c r="B317" s="61" t="s">
        <v>106</v>
      </c>
      <c r="C317" s="61" t="s">
        <v>372</v>
      </c>
      <c r="D317" s="61" t="s">
        <v>287</v>
      </c>
      <c r="E317" s="61" t="s">
        <v>4</v>
      </c>
      <c r="F317" s="61" t="s">
        <v>4</v>
      </c>
      <c r="G317" s="61"/>
      <c r="H317" s="61"/>
      <c r="I317" s="61"/>
      <c r="J317" s="61"/>
      <c r="K317" s="61"/>
      <c r="L317" s="62">
        <v>0</v>
      </c>
      <c r="M317" s="62">
        <v>17713656.670000002</v>
      </c>
      <c r="N317" s="62">
        <v>0</v>
      </c>
      <c r="O317" s="62">
        <v>0</v>
      </c>
      <c r="P317" s="62">
        <v>0</v>
      </c>
      <c r="Q317" s="62">
        <v>0</v>
      </c>
      <c r="R317" s="62">
        <v>0</v>
      </c>
      <c r="S317" s="62">
        <v>0</v>
      </c>
      <c r="T317" s="62">
        <v>0</v>
      </c>
      <c r="U317" s="62">
        <v>0</v>
      </c>
      <c r="V317" s="62">
        <v>0</v>
      </c>
      <c r="W317" s="62">
        <v>0</v>
      </c>
      <c r="X317" s="62">
        <v>0</v>
      </c>
      <c r="Y317" s="62">
        <v>0</v>
      </c>
      <c r="Z317" s="62">
        <v>0</v>
      </c>
      <c r="AA317" s="62">
        <v>0</v>
      </c>
      <c r="AB317" s="62">
        <v>0</v>
      </c>
      <c r="AC317" s="62">
        <v>0</v>
      </c>
      <c r="AD317" s="62">
        <v>0</v>
      </c>
      <c r="AE317" s="62">
        <v>5549635.5800000001</v>
      </c>
      <c r="AF317" s="62">
        <v>0</v>
      </c>
      <c r="AG317" s="62">
        <v>0</v>
      </c>
      <c r="AH317" s="62">
        <v>5549635.5800000001</v>
      </c>
      <c r="AI317" s="62">
        <v>-5549635.5800000001</v>
      </c>
      <c r="AJ317" s="62">
        <v>12164021.09</v>
      </c>
      <c r="AK317" s="63">
        <v>0.31329700486963319</v>
      </c>
      <c r="AL317" s="64">
        <v>0</v>
      </c>
      <c r="AM317" s="65">
        <v>0</v>
      </c>
      <c r="AN317" s="55"/>
    </row>
    <row r="318" spans="1:40" outlineLevel="2" x14ac:dyDescent="0.25">
      <c r="A318" s="60" t="s">
        <v>373</v>
      </c>
      <c r="B318" s="61" t="s">
        <v>106</v>
      </c>
      <c r="C318" s="61" t="s">
        <v>372</v>
      </c>
      <c r="D318" s="61" t="s">
        <v>374</v>
      </c>
      <c r="E318" s="61" t="s">
        <v>4</v>
      </c>
      <c r="F318" s="61" t="s">
        <v>4</v>
      </c>
      <c r="G318" s="61"/>
      <c r="H318" s="61"/>
      <c r="I318" s="61"/>
      <c r="J318" s="61"/>
      <c r="K318" s="61"/>
      <c r="L318" s="62">
        <v>0</v>
      </c>
      <c r="M318" s="62">
        <v>12812055.529999999</v>
      </c>
      <c r="N318" s="62">
        <v>0</v>
      </c>
      <c r="O318" s="62">
        <v>0</v>
      </c>
      <c r="P318" s="62">
        <v>0</v>
      </c>
      <c r="Q318" s="62">
        <v>0</v>
      </c>
      <c r="R318" s="62">
        <v>0</v>
      </c>
      <c r="S318" s="62">
        <v>0</v>
      </c>
      <c r="T318" s="62">
        <v>0</v>
      </c>
      <c r="U318" s="62">
        <v>0</v>
      </c>
      <c r="V318" s="62">
        <v>0</v>
      </c>
      <c r="W318" s="62">
        <v>0</v>
      </c>
      <c r="X318" s="62">
        <v>0</v>
      </c>
      <c r="Y318" s="62">
        <v>0</v>
      </c>
      <c r="Z318" s="62">
        <v>0</v>
      </c>
      <c r="AA318" s="62">
        <v>0</v>
      </c>
      <c r="AB318" s="62">
        <v>0</v>
      </c>
      <c r="AC318" s="62">
        <v>0</v>
      </c>
      <c r="AD318" s="62">
        <v>0</v>
      </c>
      <c r="AE318" s="62">
        <v>5416320.4699999997</v>
      </c>
      <c r="AF318" s="62">
        <v>0</v>
      </c>
      <c r="AG318" s="62">
        <v>0</v>
      </c>
      <c r="AH318" s="62">
        <v>5416320.4699999997</v>
      </c>
      <c r="AI318" s="62">
        <v>-5416320.4699999997</v>
      </c>
      <c r="AJ318" s="62">
        <v>7395735.0599999996</v>
      </c>
      <c r="AK318" s="63">
        <v>0.4227518728214566</v>
      </c>
      <c r="AL318" s="64">
        <v>0</v>
      </c>
      <c r="AM318" s="65">
        <v>0</v>
      </c>
      <c r="AN318" s="55"/>
    </row>
    <row r="319" spans="1:40" ht="38.25" outlineLevel="3" x14ac:dyDescent="0.25">
      <c r="A319" s="60" t="s">
        <v>351</v>
      </c>
      <c r="B319" s="61" t="s">
        <v>106</v>
      </c>
      <c r="C319" s="61" t="s">
        <v>372</v>
      </c>
      <c r="D319" s="61" t="s">
        <v>352</v>
      </c>
      <c r="E319" s="61" t="s">
        <v>4</v>
      </c>
      <c r="F319" s="61" t="s">
        <v>4</v>
      </c>
      <c r="G319" s="61"/>
      <c r="H319" s="61"/>
      <c r="I319" s="61"/>
      <c r="J319" s="61"/>
      <c r="K319" s="61"/>
      <c r="L319" s="62">
        <v>0</v>
      </c>
      <c r="M319" s="62">
        <v>4901601.1399999997</v>
      </c>
      <c r="N319" s="62">
        <v>0</v>
      </c>
      <c r="O319" s="62">
        <v>0</v>
      </c>
      <c r="P319" s="62">
        <v>0</v>
      </c>
      <c r="Q319" s="62">
        <v>0</v>
      </c>
      <c r="R319" s="62">
        <v>0</v>
      </c>
      <c r="S319" s="62">
        <v>0</v>
      </c>
      <c r="T319" s="62">
        <v>0</v>
      </c>
      <c r="U319" s="62">
        <v>0</v>
      </c>
      <c r="V319" s="62">
        <v>0</v>
      </c>
      <c r="W319" s="62">
        <v>0</v>
      </c>
      <c r="X319" s="62">
        <v>0</v>
      </c>
      <c r="Y319" s="62">
        <v>0</v>
      </c>
      <c r="Z319" s="62">
        <v>0</v>
      </c>
      <c r="AA319" s="62">
        <v>0</v>
      </c>
      <c r="AB319" s="62">
        <v>0</v>
      </c>
      <c r="AC319" s="62">
        <v>0</v>
      </c>
      <c r="AD319" s="62">
        <v>0</v>
      </c>
      <c r="AE319" s="62">
        <v>133315.10999999999</v>
      </c>
      <c r="AF319" s="62">
        <v>0</v>
      </c>
      <c r="AG319" s="62">
        <v>0</v>
      </c>
      <c r="AH319" s="62">
        <v>133315.10999999999</v>
      </c>
      <c r="AI319" s="62">
        <v>-133315.10999999999</v>
      </c>
      <c r="AJ319" s="62">
        <v>4768286.03</v>
      </c>
      <c r="AK319" s="63">
        <v>2.7198277908022522E-2</v>
      </c>
      <c r="AL319" s="64">
        <v>0</v>
      </c>
      <c r="AM319" s="65">
        <v>0</v>
      </c>
      <c r="AN319" s="55"/>
    </row>
    <row r="320" spans="1:40" outlineLevel="4" x14ac:dyDescent="0.25">
      <c r="A320" s="60" t="s">
        <v>247</v>
      </c>
      <c r="B320" s="61" t="s">
        <v>4</v>
      </c>
      <c r="C320" s="61" t="s">
        <v>248</v>
      </c>
      <c r="D320" s="61" t="s">
        <v>283</v>
      </c>
      <c r="E320" s="61" t="s">
        <v>4</v>
      </c>
      <c r="F320" s="61" t="s">
        <v>4</v>
      </c>
      <c r="G320" s="61"/>
      <c r="H320" s="61"/>
      <c r="I320" s="61"/>
      <c r="J320" s="61"/>
      <c r="K320" s="61"/>
      <c r="L320" s="62">
        <v>0</v>
      </c>
      <c r="M320" s="62">
        <v>39342896</v>
      </c>
      <c r="N320" s="62">
        <v>0</v>
      </c>
      <c r="O320" s="62">
        <v>0</v>
      </c>
      <c r="P320" s="62">
        <v>0</v>
      </c>
      <c r="Q320" s="62">
        <v>0</v>
      </c>
      <c r="R320" s="62">
        <v>0</v>
      </c>
      <c r="S320" s="62">
        <v>0</v>
      </c>
      <c r="T320" s="62">
        <v>0</v>
      </c>
      <c r="U320" s="62">
        <v>0</v>
      </c>
      <c r="V320" s="62">
        <v>0</v>
      </c>
      <c r="W320" s="62">
        <v>0</v>
      </c>
      <c r="X320" s="62">
        <v>0</v>
      </c>
      <c r="Y320" s="62">
        <v>0</v>
      </c>
      <c r="Z320" s="62">
        <v>0</v>
      </c>
      <c r="AA320" s="62">
        <v>0</v>
      </c>
      <c r="AB320" s="62">
        <v>0</v>
      </c>
      <c r="AC320" s="62">
        <v>0</v>
      </c>
      <c r="AD320" s="62">
        <v>0</v>
      </c>
      <c r="AE320" s="62">
        <v>1095686.08</v>
      </c>
      <c r="AF320" s="62">
        <v>0</v>
      </c>
      <c r="AG320" s="62">
        <v>0</v>
      </c>
      <c r="AH320" s="62">
        <v>1095686.08</v>
      </c>
      <c r="AI320" s="62">
        <v>-1095686.08</v>
      </c>
      <c r="AJ320" s="62">
        <v>38247209.920000002</v>
      </c>
      <c r="AK320" s="63">
        <v>2.7849654992352368E-2</v>
      </c>
      <c r="AL320" s="64">
        <v>0</v>
      </c>
      <c r="AM320" s="65">
        <v>0</v>
      </c>
      <c r="AN320" s="55"/>
    </row>
    <row r="321" spans="1:40" ht="25.5" outlineLevel="5" x14ac:dyDescent="0.25">
      <c r="A321" s="60" t="s">
        <v>105</v>
      </c>
      <c r="B321" s="61" t="s">
        <v>106</v>
      </c>
      <c r="C321" s="61" t="s">
        <v>248</v>
      </c>
      <c r="D321" s="61" t="s">
        <v>283</v>
      </c>
      <c r="E321" s="61" t="s">
        <v>4</v>
      </c>
      <c r="F321" s="61" t="s">
        <v>4</v>
      </c>
      <c r="G321" s="61"/>
      <c r="H321" s="61"/>
      <c r="I321" s="61"/>
      <c r="J321" s="61"/>
      <c r="K321" s="61"/>
      <c r="L321" s="62">
        <v>0</v>
      </c>
      <c r="M321" s="62">
        <v>39342896</v>
      </c>
      <c r="N321" s="62">
        <v>0</v>
      </c>
      <c r="O321" s="62">
        <v>0</v>
      </c>
      <c r="P321" s="62">
        <v>0</v>
      </c>
      <c r="Q321" s="62">
        <v>0</v>
      </c>
      <c r="R321" s="62">
        <v>0</v>
      </c>
      <c r="S321" s="62">
        <v>0</v>
      </c>
      <c r="T321" s="62">
        <v>0</v>
      </c>
      <c r="U321" s="62">
        <v>0</v>
      </c>
      <c r="V321" s="62">
        <v>0</v>
      </c>
      <c r="W321" s="62">
        <v>0</v>
      </c>
      <c r="X321" s="62">
        <v>0</v>
      </c>
      <c r="Y321" s="62">
        <v>0</v>
      </c>
      <c r="Z321" s="62">
        <v>0</v>
      </c>
      <c r="AA321" s="62">
        <v>0</v>
      </c>
      <c r="AB321" s="62">
        <v>0</v>
      </c>
      <c r="AC321" s="62">
        <v>0</v>
      </c>
      <c r="AD321" s="62">
        <v>0</v>
      </c>
      <c r="AE321" s="62">
        <v>1095686.08</v>
      </c>
      <c r="AF321" s="62">
        <v>0</v>
      </c>
      <c r="AG321" s="62">
        <v>0</v>
      </c>
      <c r="AH321" s="62">
        <v>1095686.08</v>
      </c>
      <c r="AI321" s="62">
        <v>-1095686.08</v>
      </c>
      <c r="AJ321" s="62">
        <v>38247209.920000002</v>
      </c>
      <c r="AK321" s="63">
        <v>2.7849654992352368E-2</v>
      </c>
      <c r="AL321" s="64">
        <v>0</v>
      </c>
      <c r="AM321" s="65">
        <v>0</v>
      </c>
      <c r="AN321" s="55"/>
    </row>
    <row r="322" spans="1:40" ht="25.5" outlineLevel="5" x14ac:dyDescent="0.25">
      <c r="A322" s="60" t="s">
        <v>286</v>
      </c>
      <c r="B322" s="61" t="s">
        <v>106</v>
      </c>
      <c r="C322" s="61" t="s">
        <v>248</v>
      </c>
      <c r="D322" s="61" t="s">
        <v>287</v>
      </c>
      <c r="E322" s="61" t="s">
        <v>4</v>
      </c>
      <c r="F322" s="61" t="s">
        <v>4</v>
      </c>
      <c r="G322" s="61"/>
      <c r="H322" s="61"/>
      <c r="I322" s="61"/>
      <c r="J322" s="61"/>
      <c r="K322" s="61"/>
      <c r="L322" s="62">
        <v>0</v>
      </c>
      <c r="M322" s="62">
        <v>39342896</v>
      </c>
      <c r="N322" s="62">
        <v>0</v>
      </c>
      <c r="O322" s="62">
        <v>0</v>
      </c>
      <c r="P322" s="62">
        <v>0</v>
      </c>
      <c r="Q322" s="62">
        <v>0</v>
      </c>
      <c r="R322" s="62">
        <v>0</v>
      </c>
      <c r="S322" s="62">
        <v>0</v>
      </c>
      <c r="T322" s="62">
        <v>0</v>
      </c>
      <c r="U322" s="62">
        <v>0</v>
      </c>
      <c r="V322" s="62">
        <v>0</v>
      </c>
      <c r="W322" s="62">
        <v>0</v>
      </c>
      <c r="X322" s="62">
        <v>0</v>
      </c>
      <c r="Y322" s="62">
        <v>0</v>
      </c>
      <c r="Z322" s="62">
        <v>0</v>
      </c>
      <c r="AA322" s="62">
        <v>0</v>
      </c>
      <c r="AB322" s="62">
        <v>0</v>
      </c>
      <c r="AC322" s="62">
        <v>0</v>
      </c>
      <c r="AD322" s="62">
        <v>0</v>
      </c>
      <c r="AE322" s="62">
        <v>1095686.08</v>
      </c>
      <c r="AF322" s="62">
        <v>0</v>
      </c>
      <c r="AG322" s="62">
        <v>0</v>
      </c>
      <c r="AH322" s="62">
        <v>1095686.08</v>
      </c>
      <c r="AI322" s="62">
        <v>-1095686.08</v>
      </c>
      <c r="AJ322" s="62">
        <v>38247209.920000002</v>
      </c>
      <c r="AK322" s="63">
        <v>2.7849654992352368E-2</v>
      </c>
      <c r="AL322" s="64">
        <v>0</v>
      </c>
      <c r="AM322" s="65">
        <v>0</v>
      </c>
      <c r="AN322" s="55"/>
    </row>
    <row r="323" spans="1:40" ht="38.25" outlineLevel="2" x14ac:dyDescent="0.25">
      <c r="A323" s="60" t="s">
        <v>375</v>
      </c>
      <c r="B323" s="61" t="s">
        <v>106</v>
      </c>
      <c r="C323" s="61" t="s">
        <v>248</v>
      </c>
      <c r="D323" s="61" t="s">
        <v>376</v>
      </c>
      <c r="E323" s="61" t="s">
        <v>4</v>
      </c>
      <c r="F323" s="61" t="s">
        <v>4</v>
      </c>
      <c r="G323" s="61"/>
      <c r="H323" s="61"/>
      <c r="I323" s="61"/>
      <c r="J323" s="61"/>
      <c r="K323" s="61"/>
      <c r="L323" s="62">
        <v>0</v>
      </c>
      <c r="M323" s="62">
        <v>31042896</v>
      </c>
      <c r="N323" s="62">
        <v>0</v>
      </c>
      <c r="O323" s="62">
        <v>0</v>
      </c>
      <c r="P323" s="62">
        <v>0</v>
      </c>
      <c r="Q323" s="62">
        <v>0</v>
      </c>
      <c r="R323" s="62">
        <v>0</v>
      </c>
      <c r="S323" s="62">
        <v>0</v>
      </c>
      <c r="T323" s="62">
        <v>0</v>
      </c>
      <c r="U323" s="62">
        <v>0</v>
      </c>
      <c r="V323" s="62">
        <v>0</v>
      </c>
      <c r="W323" s="62">
        <v>0</v>
      </c>
      <c r="X323" s="62">
        <v>0</v>
      </c>
      <c r="Y323" s="62">
        <v>0</v>
      </c>
      <c r="Z323" s="62">
        <v>0</v>
      </c>
      <c r="AA323" s="62">
        <v>0</v>
      </c>
      <c r="AB323" s="62">
        <v>0</v>
      </c>
      <c r="AC323" s="62">
        <v>0</v>
      </c>
      <c r="AD323" s="62">
        <v>0</v>
      </c>
      <c r="AE323" s="62">
        <v>851671.47</v>
      </c>
      <c r="AF323" s="62">
        <v>0</v>
      </c>
      <c r="AG323" s="62">
        <v>0</v>
      </c>
      <c r="AH323" s="62">
        <v>851671.47</v>
      </c>
      <c r="AI323" s="62">
        <v>-851671.47</v>
      </c>
      <c r="AJ323" s="62">
        <v>30191224.530000001</v>
      </c>
      <c r="AK323" s="63">
        <v>2.7435309837071903E-2</v>
      </c>
      <c r="AL323" s="64">
        <v>0</v>
      </c>
      <c r="AM323" s="65">
        <v>0</v>
      </c>
      <c r="AN323" s="55"/>
    </row>
    <row r="324" spans="1:40" ht="38.25" outlineLevel="3" x14ac:dyDescent="0.25">
      <c r="A324" s="60" t="s">
        <v>377</v>
      </c>
      <c r="B324" s="61" t="s">
        <v>106</v>
      </c>
      <c r="C324" s="61" t="s">
        <v>248</v>
      </c>
      <c r="D324" s="61" t="s">
        <v>378</v>
      </c>
      <c r="E324" s="61" t="s">
        <v>4</v>
      </c>
      <c r="F324" s="61" t="s">
        <v>4</v>
      </c>
      <c r="G324" s="61"/>
      <c r="H324" s="61"/>
      <c r="I324" s="61"/>
      <c r="J324" s="61"/>
      <c r="K324" s="61"/>
      <c r="L324" s="62">
        <v>0</v>
      </c>
      <c r="M324" s="62">
        <v>6300000</v>
      </c>
      <c r="N324" s="62">
        <v>0</v>
      </c>
      <c r="O324" s="62">
        <v>0</v>
      </c>
      <c r="P324" s="62">
        <v>0</v>
      </c>
      <c r="Q324" s="62">
        <v>0</v>
      </c>
      <c r="R324" s="62">
        <v>0</v>
      </c>
      <c r="S324" s="62">
        <v>0</v>
      </c>
      <c r="T324" s="62">
        <v>0</v>
      </c>
      <c r="U324" s="62">
        <v>0</v>
      </c>
      <c r="V324" s="62">
        <v>0</v>
      </c>
      <c r="W324" s="62">
        <v>0</v>
      </c>
      <c r="X324" s="62">
        <v>0</v>
      </c>
      <c r="Y324" s="62">
        <v>0</v>
      </c>
      <c r="Z324" s="62">
        <v>0</v>
      </c>
      <c r="AA324" s="62">
        <v>0</v>
      </c>
      <c r="AB324" s="62">
        <v>0</v>
      </c>
      <c r="AC324" s="62">
        <v>0</v>
      </c>
      <c r="AD324" s="62">
        <v>0</v>
      </c>
      <c r="AE324" s="62">
        <v>244014.61</v>
      </c>
      <c r="AF324" s="62">
        <v>0</v>
      </c>
      <c r="AG324" s="62">
        <v>0</v>
      </c>
      <c r="AH324" s="62">
        <v>244014.61</v>
      </c>
      <c r="AI324" s="62">
        <v>-244014.61</v>
      </c>
      <c r="AJ324" s="62">
        <v>6055985.3899999997</v>
      </c>
      <c r="AK324" s="63">
        <v>3.8732477777777781E-2</v>
      </c>
      <c r="AL324" s="64">
        <v>0</v>
      </c>
      <c r="AM324" s="65">
        <v>0</v>
      </c>
      <c r="AN324" s="55"/>
    </row>
    <row r="325" spans="1:40" ht="25.5" outlineLevel="4" x14ac:dyDescent="0.25">
      <c r="A325" s="60" t="s">
        <v>379</v>
      </c>
      <c r="B325" s="61" t="s">
        <v>106</v>
      </c>
      <c r="C325" s="61" t="s">
        <v>248</v>
      </c>
      <c r="D325" s="61" t="s">
        <v>380</v>
      </c>
      <c r="E325" s="61" t="s">
        <v>4</v>
      </c>
      <c r="F325" s="61" t="s">
        <v>4</v>
      </c>
      <c r="G325" s="61"/>
      <c r="H325" s="61"/>
      <c r="I325" s="61"/>
      <c r="J325" s="61"/>
      <c r="K325" s="61"/>
      <c r="L325" s="62">
        <v>0</v>
      </c>
      <c r="M325" s="62">
        <v>2000000</v>
      </c>
      <c r="N325" s="62">
        <v>0</v>
      </c>
      <c r="O325" s="62">
        <v>0</v>
      </c>
      <c r="P325" s="62">
        <v>0</v>
      </c>
      <c r="Q325" s="62">
        <v>0</v>
      </c>
      <c r="R325" s="62">
        <v>0</v>
      </c>
      <c r="S325" s="62">
        <v>0</v>
      </c>
      <c r="T325" s="62">
        <v>0</v>
      </c>
      <c r="U325" s="62">
        <v>0</v>
      </c>
      <c r="V325" s="62">
        <v>0</v>
      </c>
      <c r="W325" s="62">
        <v>0</v>
      </c>
      <c r="X325" s="62">
        <v>0</v>
      </c>
      <c r="Y325" s="62">
        <v>0</v>
      </c>
      <c r="Z325" s="62">
        <v>0</v>
      </c>
      <c r="AA325" s="62">
        <v>0</v>
      </c>
      <c r="AB325" s="62">
        <v>0</v>
      </c>
      <c r="AC325" s="62">
        <v>0</v>
      </c>
      <c r="AD325" s="62">
        <v>0</v>
      </c>
      <c r="AE325" s="62">
        <v>0</v>
      </c>
      <c r="AF325" s="62">
        <v>0</v>
      </c>
      <c r="AG325" s="62">
        <v>0</v>
      </c>
      <c r="AH325" s="62">
        <v>0</v>
      </c>
      <c r="AI325" s="62">
        <v>0</v>
      </c>
      <c r="AJ325" s="62">
        <v>2000000</v>
      </c>
      <c r="AK325" s="63">
        <v>0</v>
      </c>
      <c r="AL325" s="64">
        <v>0</v>
      </c>
      <c r="AM325" s="65">
        <v>0</v>
      </c>
      <c r="AN325" s="55"/>
    </row>
    <row r="326" spans="1:40" outlineLevel="5" x14ac:dyDescent="0.25">
      <c r="A326" s="60" t="s">
        <v>190</v>
      </c>
      <c r="B326" s="61" t="s">
        <v>4</v>
      </c>
      <c r="C326" s="61" t="s">
        <v>191</v>
      </c>
      <c r="D326" s="61" t="s">
        <v>283</v>
      </c>
      <c r="E326" s="61" t="s">
        <v>4</v>
      </c>
      <c r="F326" s="61" t="s">
        <v>4</v>
      </c>
      <c r="G326" s="61"/>
      <c r="H326" s="61"/>
      <c r="I326" s="61"/>
      <c r="J326" s="61"/>
      <c r="K326" s="61"/>
      <c r="L326" s="62">
        <v>0</v>
      </c>
      <c r="M326" s="62">
        <v>74473331.469999999</v>
      </c>
      <c r="N326" s="62">
        <v>0</v>
      </c>
      <c r="O326" s="62">
        <v>0</v>
      </c>
      <c r="P326" s="62">
        <v>0</v>
      </c>
      <c r="Q326" s="62">
        <v>0</v>
      </c>
      <c r="R326" s="62">
        <v>0</v>
      </c>
      <c r="S326" s="62">
        <v>0</v>
      </c>
      <c r="T326" s="62">
        <v>0</v>
      </c>
      <c r="U326" s="62">
        <v>0</v>
      </c>
      <c r="V326" s="62">
        <v>0</v>
      </c>
      <c r="W326" s="62">
        <v>0</v>
      </c>
      <c r="X326" s="62">
        <v>0</v>
      </c>
      <c r="Y326" s="62">
        <v>0</v>
      </c>
      <c r="Z326" s="62">
        <v>0</v>
      </c>
      <c r="AA326" s="62">
        <v>0</v>
      </c>
      <c r="AB326" s="62">
        <v>0</v>
      </c>
      <c r="AC326" s="62">
        <v>0</v>
      </c>
      <c r="AD326" s="62">
        <v>0</v>
      </c>
      <c r="AE326" s="62">
        <v>13185984.41</v>
      </c>
      <c r="AF326" s="62">
        <v>0</v>
      </c>
      <c r="AG326" s="62">
        <v>0</v>
      </c>
      <c r="AH326" s="62">
        <v>13185984.41</v>
      </c>
      <c r="AI326" s="62">
        <v>-13185984.41</v>
      </c>
      <c r="AJ326" s="62">
        <v>61287347.060000002</v>
      </c>
      <c r="AK326" s="63">
        <v>0.17705645967122732</v>
      </c>
      <c r="AL326" s="64">
        <v>0</v>
      </c>
      <c r="AM326" s="65">
        <v>0</v>
      </c>
      <c r="AN326" s="55"/>
    </row>
    <row r="327" spans="1:40" ht="25.5" outlineLevel="5" x14ac:dyDescent="0.25">
      <c r="A327" s="60" t="s">
        <v>105</v>
      </c>
      <c r="B327" s="61" t="s">
        <v>106</v>
      </c>
      <c r="C327" s="61" t="s">
        <v>191</v>
      </c>
      <c r="D327" s="61" t="s">
        <v>283</v>
      </c>
      <c r="E327" s="61" t="s">
        <v>4</v>
      </c>
      <c r="F327" s="61" t="s">
        <v>4</v>
      </c>
      <c r="G327" s="61"/>
      <c r="H327" s="61"/>
      <c r="I327" s="61"/>
      <c r="J327" s="61"/>
      <c r="K327" s="61"/>
      <c r="L327" s="62">
        <v>0</v>
      </c>
      <c r="M327" s="62">
        <v>74473331.469999999</v>
      </c>
      <c r="N327" s="62">
        <v>0</v>
      </c>
      <c r="O327" s="62">
        <v>0</v>
      </c>
      <c r="P327" s="62">
        <v>0</v>
      </c>
      <c r="Q327" s="62">
        <v>0</v>
      </c>
      <c r="R327" s="62">
        <v>0</v>
      </c>
      <c r="S327" s="62">
        <v>0</v>
      </c>
      <c r="T327" s="62">
        <v>0</v>
      </c>
      <c r="U327" s="62">
        <v>0</v>
      </c>
      <c r="V327" s="62">
        <v>0</v>
      </c>
      <c r="W327" s="62">
        <v>0</v>
      </c>
      <c r="X327" s="62">
        <v>0</v>
      </c>
      <c r="Y327" s="62">
        <v>0</v>
      </c>
      <c r="Z327" s="62">
        <v>0</v>
      </c>
      <c r="AA327" s="62">
        <v>0</v>
      </c>
      <c r="AB327" s="62">
        <v>0</v>
      </c>
      <c r="AC327" s="62">
        <v>0</v>
      </c>
      <c r="AD327" s="62">
        <v>0</v>
      </c>
      <c r="AE327" s="62">
        <v>13185984.41</v>
      </c>
      <c r="AF327" s="62">
        <v>0</v>
      </c>
      <c r="AG327" s="62">
        <v>0</v>
      </c>
      <c r="AH327" s="62">
        <v>13185984.41</v>
      </c>
      <c r="AI327" s="62">
        <v>-13185984.41</v>
      </c>
      <c r="AJ327" s="62">
        <v>61287347.060000002</v>
      </c>
      <c r="AK327" s="63">
        <v>0.17705645967122732</v>
      </c>
      <c r="AL327" s="64">
        <v>0</v>
      </c>
      <c r="AM327" s="65">
        <v>0</v>
      </c>
      <c r="AN327" s="55"/>
    </row>
    <row r="328" spans="1:40" ht="25.5" outlineLevel="5" x14ac:dyDescent="0.25">
      <c r="A328" s="60" t="s">
        <v>286</v>
      </c>
      <c r="B328" s="61" t="s">
        <v>106</v>
      </c>
      <c r="C328" s="61" t="s">
        <v>191</v>
      </c>
      <c r="D328" s="61" t="s">
        <v>287</v>
      </c>
      <c r="E328" s="61" t="s">
        <v>4</v>
      </c>
      <c r="F328" s="61" t="s">
        <v>4</v>
      </c>
      <c r="G328" s="61"/>
      <c r="H328" s="61"/>
      <c r="I328" s="61"/>
      <c r="J328" s="61"/>
      <c r="K328" s="61"/>
      <c r="L328" s="62">
        <v>0</v>
      </c>
      <c r="M328" s="62">
        <v>74473331.469999999</v>
      </c>
      <c r="N328" s="62">
        <v>0</v>
      </c>
      <c r="O328" s="62">
        <v>0</v>
      </c>
      <c r="P328" s="62">
        <v>0</v>
      </c>
      <c r="Q328" s="62">
        <v>0</v>
      </c>
      <c r="R328" s="62">
        <v>0</v>
      </c>
      <c r="S328" s="62">
        <v>0</v>
      </c>
      <c r="T328" s="62">
        <v>0</v>
      </c>
      <c r="U328" s="62">
        <v>0</v>
      </c>
      <c r="V328" s="62">
        <v>0</v>
      </c>
      <c r="W328" s="62">
        <v>0</v>
      </c>
      <c r="X328" s="62">
        <v>0</v>
      </c>
      <c r="Y328" s="62">
        <v>0</v>
      </c>
      <c r="Z328" s="62">
        <v>0</v>
      </c>
      <c r="AA328" s="62">
        <v>0</v>
      </c>
      <c r="AB328" s="62">
        <v>0</v>
      </c>
      <c r="AC328" s="62">
        <v>0</v>
      </c>
      <c r="AD328" s="62">
        <v>0</v>
      </c>
      <c r="AE328" s="62">
        <v>13185984.41</v>
      </c>
      <c r="AF328" s="62">
        <v>0</v>
      </c>
      <c r="AG328" s="62">
        <v>0</v>
      </c>
      <c r="AH328" s="62">
        <v>13185984.41</v>
      </c>
      <c r="AI328" s="62">
        <v>-13185984.41</v>
      </c>
      <c r="AJ328" s="62">
        <v>61287347.060000002</v>
      </c>
      <c r="AK328" s="63">
        <v>0.17705645967122732</v>
      </c>
      <c r="AL328" s="64">
        <v>0</v>
      </c>
      <c r="AM328" s="65">
        <v>0</v>
      </c>
      <c r="AN328" s="55"/>
    </row>
    <row r="329" spans="1:40" ht="38.25" outlineLevel="2" x14ac:dyDescent="0.25">
      <c r="A329" s="60" t="s">
        <v>381</v>
      </c>
      <c r="B329" s="61" t="s">
        <v>106</v>
      </c>
      <c r="C329" s="61" t="s">
        <v>191</v>
      </c>
      <c r="D329" s="61" t="s">
        <v>382</v>
      </c>
      <c r="E329" s="61" t="s">
        <v>4</v>
      </c>
      <c r="F329" s="61" t="s">
        <v>4</v>
      </c>
      <c r="G329" s="61"/>
      <c r="H329" s="61"/>
      <c r="I329" s="61"/>
      <c r="J329" s="61"/>
      <c r="K329" s="61"/>
      <c r="L329" s="62">
        <v>0</v>
      </c>
      <c r="M329" s="62">
        <v>1387613</v>
      </c>
      <c r="N329" s="62">
        <v>0</v>
      </c>
      <c r="O329" s="62">
        <v>0</v>
      </c>
      <c r="P329" s="62">
        <v>0</v>
      </c>
      <c r="Q329" s="62">
        <v>0</v>
      </c>
      <c r="R329" s="62">
        <v>0</v>
      </c>
      <c r="S329" s="62">
        <v>0</v>
      </c>
      <c r="T329" s="62">
        <v>0</v>
      </c>
      <c r="U329" s="62">
        <v>0</v>
      </c>
      <c r="V329" s="62">
        <v>0</v>
      </c>
      <c r="W329" s="62">
        <v>0</v>
      </c>
      <c r="X329" s="62">
        <v>0</v>
      </c>
      <c r="Y329" s="62">
        <v>0</v>
      </c>
      <c r="Z329" s="62">
        <v>0</v>
      </c>
      <c r="AA329" s="62">
        <v>0</v>
      </c>
      <c r="AB329" s="62">
        <v>0</v>
      </c>
      <c r="AC329" s="62">
        <v>0</v>
      </c>
      <c r="AD329" s="62">
        <v>0</v>
      </c>
      <c r="AE329" s="62">
        <v>122800</v>
      </c>
      <c r="AF329" s="62">
        <v>0</v>
      </c>
      <c r="AG329" s="62">
        <v>0</v>
      </c>
      <c r="AH329" s="62">
        <v>122800</v>
      </c>
      <c r="AI329" s="62">
        <v>-122800</v>
      </c>
      <c r="AJ329" s="62">
        <v>1264813</v>
      </c>
      <c r="AK329" s="63">
        <v>8.8497297157060367E-2</v>
      </c>
      <c r="AL329" s="64">
        <v>0</v>
      </c>
      <c r="AM329" s="65">
        <v>0</v>
      </c>
      <c r="AN329" s="55"/>
    </row>
    <row r="330" spans="1:40" ht="38.25" outlineLevel="3" x14ac:dyDescent="0.25">
      <c r="A330" s="60" t="s">
        <v>383</v>
      </c>
      <c r="B330" s="61" t="s">
        <v>106</v>
      </c>
      <c r="C330" s="61" t="s">
        <v>191</v>
      </c>
      <c r="D330" s="61" t="s">
        <v>384</v>
      </c>
      <c r="E330" s="61" t="s">
        <v>4</v>
      </c>
      <c r="F330" s="61" t="s">
        <v>4</v>
      </c>
      <c r="G330" s="61"/>
      <c r="H330" s="61"/>
      <c r="I330" s="61"/>
      <c r="J330" s="61"/>
      <c r="K330" s="61"/>
      <c r="L330" s="62">
        <v>0</v>
      </c>
      <c r="M330" s="62">
        <v>3600000</v>
      </c>
      <c r="N330" s="62">
        <v>0</v>
      </c>
      <c r="O330" s="62">
        <v>0</v>
      </c>
      <c r="P330" s="62">
        <v>0</v>
      </c>
      <c r="Q330" s="62">
        <v>0</v>
      </c>
      <c r="R330" s="62">
        <v>0</v>
      </c>
      <c r="S330" s="62">
        <v>0</v>
      </c>
      <c r="T330" s="62">
        <v>0</v>
      </c>
      <c r="U330" s="62">
        <v>0</v>
      </c>
      <c r="V330" s="62">
        <v>0</v>
      </c>
      <c r="W330" s="62">
        <v>0</v>
      </c>
      <c r="X330" s="62">
        <v>0</v>
      </c>
      <c r="Y330" s="62">
        <v>0</v>
      </c>
      <c r="Z330" s="62">
        <v>0</v>
      </c>
      <c r="AA330" s="62">
        <v>0</v>
      </c>
      <c r="AB330" s="62">
        <v>0</v>
      </c>
      <c r="AC330" s="62">
        <v>0</v>
      </c>
      <c r="AD330" s="62">
        <v>0</v>
      </c>
      <c r="AE330" s="62">
        <v>0</v>
      </c>
      <c r="AF330" s="62">
        <v>0</v>
      </c>
      <c r="AG330" s="62">
        <v>0</v>
      </c>
      <c r="AH330" s="62">
        <v>0</v>
      </c>
      <c r="AI330" s="62">
        <v>0</v>
      </c>
      <c r="AJ330" s="62">
        <v>3600000</v>
      </c>
      <c r="AK330" s="63">
        <v>0</v>
      </c>
      <c r="AL330" s="64">
        <v>0</v>
      </c>
      <c r="AM330" s="65">
        <v>0</v>
      </c>
      <c r="AN330" s="55"/>
    </row>
    <row r="331" spans="1:40" outlineLevel="4" x14ac:dyDescent="0.25">
      <c r="A331" s="60" t="s">
        <v>385</v>
      </c>
      <c r="B331" s="61" t="s">
        <v>106</v>
      </c>
      <c r="C331" s="61" t="s">
        <v>191</v>
      </c>
      <c r="D331" s="61" t="s">
        <v>386</v>
      </c>
      <c r="E331" s="61" t="s">
        <v>4</v>
      </c>
      <c r="F331" s="61" t="s">
        <v>4</v>
      </c>
      <c r="G331" s="61"/>
      <c r="H331" s="61"/>
      <c r="I331" s="61"/>
      <c r="J331" s="61"/>
      <c r="K331" s="61"/>
      <c r="L331" s="62">
        <v>0</v>
      </c>
      <c r="M331" s="62">
        <v>15580000</v>
      </c>
      <c r="N331" s="62">
        <v>0</v>
      </c>
      <c r="O331" s="62">
        <v>0</v>
      </c>
      <c r="P331" s="62">
        <v>0</v>
      </c>
      <c r="Q331" s="62">
        <v>0</v>
      </c>
      <c r="R331" s="62">
        <v>0</v>
      </c>
      <c r="S331" s="62">
        <v>0</v>
      </c>
      <c r="T331" s="62">
        <v>0</v>
      </c>
      <c r="U331" s="62">
        <v>0</v>
      </c>
      <c r="V331" s="62">
        <v>0</v>
      </c>
      <c r="W331" s="62">
        <v>0</v>
      </c>
      <c r="X331" s="62">
        <v>0</v>
      </c>
      <c r="Y331" s="62">
        <v>0</v>
      </c>
      <c r="Z331" s="62">
        <v>0</v>
      </c>
      <c r="AA331" s="62">
        <v>0</v>
      </c>
      <c r="AB331" s="62">
        <v>0</v>
      </c>
      <c r="AC331" s="62">
        <v>0</v>
      </c>
      <c r="AD331" s="62">
        <v>0</v>
      </c>
      <c r="AE331" s="62">
        <v>4687023.1900000004</v>
      </c>
      <c r="AF331" s="62">
        <v>0</v>
      </c>
      <c r="AG331" s="62">
        <v>0</v>
      </c>
      <c r="AH331" s="62">
        <v>4687023.1900000004</v>
      </c>
      <c r="AI331" s="62">
        <v>-4687023.1900000004</v>
      </c>
      <c r="AJ331" s="62">
        <v>10892976.810000001</v>
      </c>
      <c r="AK331" s="63">
        <v>0.30083589152759949</v>
      </c>
      <c r="AL331" s="64">
        <v>0</v>
      </c>
      <c r="AM331" s="65">
        <v>0</v>
      </c>
      <c r="AN331" s="55"/>
    </row>
    <row r="332" spans="1:40" outlineLevel="5" x14ac:dyDescent="0.25">
      <c r="A332" s="60" t="s">
        <v>387</v>
      </c>
      <c r="B332" s="61" t="s">
        <v>106</v>
      </c>
      <c r="C332" s="61" t="s">
        <v>191</v>
      </c>
      <c r="D332" s="61" t="s">
        <v>388</v>
      </c>
      <c r="E332" s="61" t="s">
        <v>4</v>
      </c>
      <c r="F332" s="61" t="s">
        <v>4</v>
      </c>
      <c r="G332" s="61"/>
      <c r="H332" s="61"/>
      <c r="I332" s="61"/>
      <c r="J332" s="61"/>
      <c r="K332" s="61"/>
      <c r="L332" s="62">
        <v>0</v>
      </c>
      <c r="M332" s="62">
        <v>3287944.47</v>
      </c>
      <c r="N332" s="62">
        <v>0</v>
      </c>
      <c r="O332" s="62">
        <v>0</v>
      </c>
      <c r="P332" s="62">
        <v>0</v>
      </c>
      <c r="Q332" s="62">
        <v>0</v>
      </c>
      <c r="R332" s="62">
        <v>0</v>
      </c>
      <c r="S332" s="62">
        <v>0</v>
      </c>
      <c r="T332" s="62">
        <v>0</v>
      </c>
      <c r="U332" s="62">
        <v>0</v>
      </c>
      <c r="V332" s="62">
        <v>0</v>
      </c>
      <c r="W332" s="62">
        <v>0</v>
      </c>
      <c r="X332" s="62">
        <v>0</v>
      </c>
      <c r="Y332" s="62">
        <v>0</v>
      </c>
      <c r="Z332" s="62">
        <v>0</v>
      </c>
      <c r="AA332" s="62">
        <v>0</v>
      </c>
      <c r="AB332" s="62">
        <v>0</v>
      </c>
      <c r="AC332" s="62">
        <v>0</v>
      </c>
      <c r="AD332" s="62">
        <v>0</v>
      </c>
      <c r="AE332" s="62">
        <v>1071595.3</v>
      </c>
      <c r="AF332" s="62">
        <v>0</v>
      </c>
      <c r="AG332" s="62">
        <v>0</v>
      </c>
      <c r="AH332" s="62">
        <v>1071595.3</v>
      </c>
      <c r="AI332" s="62">
        <v>-1071595.3</v>
      </c>
      <c r="AJ332" s="62">
        <v>2216349.17</v>
      </c>
      <c r="AK332" s="63">
        <v>0.3259164836199317</v>
      </c>
      <c r="AL332" s="64">
        <v>0</v>
      </c>
      <c r="AM332" s="65">
        <v>0</v>
      </c>
      <c r="AN332" s="55"/>
    </row>
    <row r="333" spans="1:40" outlineLevel="5" x14ac:dyDescent="0.25">
      <c r="A333" s="60" t="s">
        <v>389</v>
      </c>
      <c r="B333" s="61" t="s">
        <v>106</v>
      </c>
      <c r="C333" s="61" t="s">
        <v>191</v>
      </c>
      <c r="D333" s="61" t="s">
        <v>390</v>
      </c>
      <c r="E333" s="61" t="s">
        <v>4</v>
      </c>
      <c r="F333" s="61" t="s">
        <v>4</v>
      </c>
      <c r="G333" s="61"/>
      <c r="H333" s="61"/>
      <c r="I333" s="61"/>
      <c r="J333" s="61"/>
      <c r="K333" s="61"/>
      <c r="L333" s="62">
        <v>0</v>
      </c>
      <c r="M333" s="62">
        <v>49393000</v>
      </c>
      <c r="N333" s="62">
        <v>0</v>
      </c>
      <c r="O333" s="62">
        <v>0</v>
      </c>
      <c r="P333" s="62">
        <v>0</v>
      </c>
      <c r="Q333" s="62">
        <v>0</v>
      </c>
      <c r="R333" s="62">
        <v>0</v>
      </c>
      <c r="S333" s="62">
        <v>0</v>
      </c>
      <c r="T333" s="62">
        <v>0</v>
      </c>
      <c r="U333" s="62">
        <v>0</v>
      </c>
      <c r="V333" s="62">
        <v>0</v>
      </c>
      <c r="W333" s="62">
        <v>0</v>
      </c>
      <c r="X333" s="62">
        <v>0</v>
      </c>
      <c r="Y333" s="62">
        <v>0</v>
      </c>
      <c r="Z333" s="62">
        <v>0</v>
      </c>
      <c r="AA333" s="62">
        <v>0</v>
      </c>
      <c r="AB333" s="62">
        <v>0</v>
      </c>
      <c r="AC333" s="62">
        <v>0</v>
      </c>
      <c r="AD333" s="62">
        <v>0</v>
      </c>
      <c r="AE333" s="62">
        <v>7304565.9199999999</v>
      </c>
      <c r="AF333" s="62">
        <v>0</v>
      </c>
      <c r="AG333" s="62">
        <v>0</v>
      </c>
      <c r="AH333" s="62">
        <v>7304565.9199999999</v>
      </c>
      <c r="AI333" s="62">
        <v>-7304565.9199999999</v>
      </c>
      <c r="AJ333" s="62">
        <v>42088434.079999998</v>
      </c>
      <c r="AK333" s="63">
        <v>0.14788666248253801</v>
      </c>
      <c r="AL333" s="64">
        <v>0</v>
      </c>
      <c r="AM333" s="65">
        <v>0</v>
      </c>
      <c r="AN333" s="55"/>
    </row>
    <row r="334" spans="1:40" ht="51" outlineLevel="5" x14ac:dyDescent="0.25">
      <c r="A334" s="60" t="s">
        <v>391</v>
      </c>
      <c r="B334" s="61" t="s">
        <v>106</v>
      </c>
      <c r="C334" s="61" t="s">
        <v>191</v>
      </c>
      <c r="D334" s="61" t="s">
        <v>392</v>
      </c>
      <c r="E334" s="61" t="s">
        <v>4</v>
      </c>
      <c r="F334" s="61" t="s">
        <v>4</v>
      </c>
      <c r="G334" s="61"/>
      <c r="H334" s="61"/>
      <c r="I334" s="61"/>
      <c r="J334" s="61"/>
      <c r="K334" s="61"/>
      <c r="L334" s="62">
        <v>0</v>
      </c>
      <c r="M334" s="62">
        <v>1224774</v>
      </c>
      <c r="N334" s="62">
        <v>0</v>
      </c>
      <c r="O334" s="62">
        <v>0</v>
      </c>
      <c r="P334" s="62">
        <v>0</v>
      </c>
      <c r="Q334" s="62">
        <v>0</v>
      </c>
      <c r="R334" s="62">
        <v>0</v>
      </c>
      <c r="S334" s="62">
        <v>0</v>
      </c>
      <c r="T334" s="62">
        <v>0</v>
      </c>
      <c r="U334" s="62">
        <v>0</v>
      </c>
      <c r="V334" s="62">
        <v>0</v>
      </c>
      <c r="W334" s="62">
        <v>0</v>
      </c>
      <c r="X334" s="62">
        <v>0</v>
      </c>
      <c r="Y334" s="62">
        <v>0</v>
      </c>
      <c r="Z334" s="62">
        <v>0</v>
      </c>
      <c r="AA334" s="62">
        <v>0</v>
      </c>
      <c r="AB334" s="62">
        <v>0</v>
      </c>
      <c r="AC334" s="62">
        <v>0</v>
      </c>
      <c r="AD334" s="62">
        <v>0</v>
      </c>
      <c r="AE334" s="62">
        <v>0</v>
      </c>
      <c r="AF334" s="62">
        <v>0</v>
      </c>
      <c r="AG334" s="62">
        <v>0</v>
      </c>
      <c r="AH334" s="62">
        <v>0</v>
      </c>
      <c r="AI334" s="62">
        <v>0</v>
      </c>
      <c r="AJ334" s="62">
        <v>1224774</v>
      </c>
      <c r="AK334" s="63">
        <v>0</v>
      </c>
      <c r="AL334" s="64">
        <v>0</v>
      </c>
      <c r="AM334" s="65">
        <v>0</v>
      </c>
      <c r="AN334" s="55"/>
    </row>
    <row r="335" spans="1:40" outlineLevel="5" x14ac:dyDescent="0.25">
      <c r="A335" s="60" t="s">
        <v>7</v>
      </c>
      <c r="B335" s="61" t="s">
        <v>4</v>
      </c>
      <c r="C335" s="61" t="s">
        <v>8</v>
      </c>
      <c r="D335" s="61" t="s">
        <v>283</v>
      </c>
      <c r="E335" s="61" t="s">
        <v>4</v>
      </c>
      <c r="F335" s="61" t="s">
        <v>4</v>
      </c>
      <c r="G335" s="61"/>
      <c r="H335" s="61"/>
      <c r="I335" s="61"/>
      <c r="J335" s="61"/>
      <c r="K335" s="61"/>
      <c r="L335" s="62">
        <v>0</v>
      </c>
      <c r="M335" s="62">
        <v>3874325</v>
      </c>
      <c r="N335" s="62">
        <v>0</v>
      </c>
      <c r="O335" s="62">
        <v>0</v>
      </c>
      <c r="P335" s="62">
        <v>0</v>
      </c>
      <c r="Q335" s="62">
        <v>0</v>
      </c>
      <c r="R335" s="62">
        <v>0</v>
      </c>
      <c r="S335" s="62">
        <v>0</v>
      </c>
      <c r="T335" s="62">
        <v>0</v>
      </c>
      <c r="U335" s="62">
        <v>0</v>
      </c>
      <c r="V335" s="62">
        <v>0</v>
      </c>
      <c r="W335" s="62">
        <v>0</v>
      </c>
      <c r="X335" s="62">
        <v>0</v>
      </c>
      <c r="Y335" s="62">
        <v>0</v>
      </c>
      <c r="Z335" s="62">
        <v>0</v>
      </c>
      <c r="AA335" s="62">
        <v>0</v>
      </c>
      <c r="AB335" s="62">
        <v>0</v>
      </c>
      <c r="AC335" s="62">
        <v>0</v>
      </c>
      <c r="AD335" s="62">
        <v>0</v>
      </c>
      <c r="AE335" s="62">
        <v>1918193.46</v>
      </c>
      <c r="AF335" s="62">
        <v>0</v>
      </c>
      <c r="AG335" s="62">
        <v>0</v>
      </c>
      <c r="AH335" s="62">
        <v>1918193.46</v>
      </c>
      <c r="AI335" s="62">
        <v>-1918193.46</v>
      </c>
      <c r="AJ335" s="62">
        <v>1956131.54</v>
      </c>
      <c r="AK335" s="63">
        <v>0.49510391100385226</v>
      </c>
      <c r="AL335" s="64">
        <v>0</v>
      </c>
      <c r="AM335" s="65">
        <v>0</v>
      </c>
      <c r="AN335" s="55"/>
    </row>
    <row r="336" spans="1:40" outlineLevel="5" x14ac:dyDescent="0.25">
      <c r="A336" s="60" t="s">
        <v>79</v>
      </c>
      <c r="B336" s="61" t="s">
        <v>4</v>
      </c>
      <c r="C336" s="61" t="s">
        <v>80</v>
      </c>
      <c r="D336" s="61" t="s">
        <v>283</v>
      </c>
      <c r="E336" s="61" t="s">
        <v>4</v>
      </c>
      <c r="F336" s="61" t="s">
        <v>4</v>
      </c>
      <c r="G336" s="61"/>
      <c r="H336" s="61"/>
      <c r="I336" s="61"/>
      <c r="J336" s="61"/>
      <c r="K336" s="61"/>
      <c r="L336" s="62">
        <v>0</v>
      </c>
      <c r="M336" s="62">
        <v>3874325</v>
      </c>
      <c r="N336" s="62">
        <v>0</v>
      </c>
      <c r="O336" s="62">
        <v>0</v>
      </c>
      <c r="P336" s="62">
        <v>0</v>
      </c>
      <c r="Q336" s="62">
        <v>0</v>
      </c>
      <c r="R336" s="62">
        <v>0</v>
      </c>
      <c r="S336" s="62">
        <v>0</v>
      </c>
      <c r="T336" s="62">
        <v>0</v>
      </c>
      <c r="U336" s="62">
        <v>0</v>
      </c>
      <c r="V336" s="62">
        <v>0</v>
      </c>
      <c r="W336" s="62">
        <v>0</v>
      </c>
      <c r="X336" s="62">
        <v>0</v>
      </c>
      <c r="Y336" s="62">
        <v>0</v>
      </c>
      <c r="Z336" s="62">
        <v>0</v>
      </c>
      <c r="AA336" s="62">
        <v>0</v>
      </c>
      <c r="AB336" s="62">
        <v>0</v>
      </c>
      <c r="AC336" s="62">
        <v>0</v>
      </c>
      <c r="AD336" s="62">
        <v>0</v>
      </c>
      <c r="AE336" s="62">
        <v>1918193.46</v>
      </c>
      <c r="AF336" s="62">
        <v>0</v>
      </c>
      <c r="AG336" s="62">
        <v>0</v>
      </c>
      <c r="AH336" s="62">
        <v>1918193.46</v>
      </c>
      <c r="AI336" s="62">
        <v>-1918193.46</v>
      </c>
      <c r="AJ336" s="62">
        <v>1956131.54</v>
      </c>
      <c r="AK336" s="63">
        <v>0.49510391100385226</v>
      </c>
      <c r="AL336" s="64">
        <v>0</v>
      </c>
      <c r="AM336" s="65">
        <v>0</v>
      </c>
      <c r="AN336" s="55"/>
    </row>
    <row r="337" spans="1:40" ht="25.5" outlineLevel="5" x14ac:dyDescent="0.25">
      <c r="A337" s="60" t="s">
        <v>105</v>
      </c>
      <c r="B337" s="61" t="s">
        <v>106</v>
      </c>
      <c r="C337" s="61" t="s">
        <v>80</v>
      </c>
      <c r="D337" s="61" t="s">
        <v>283</v>
      </c>
      <c r="E337" s="61" t="s">
        <v>4</v>
      </c>
      <c r="F337" s="61" t="s">
        <v>4</v>
      </c>
      <c r="G337" s="61"/>
      <c r="H337" s="61"/>
      <c r="I337" s="61"/>
      <c r="J337" s="61"/>
      <c r="K337" s="61"/>
      <c r="L337" s="62">
        <v>0</v>
      </c>
      <c r="M337" s="62">
        <v>3874325</v>
      </c>
      <c r="N337" s="62">
        <v>0</v>
      </c>
      <c r="O337" s="62">
        <v>0</v>
      </c>
      <c r="P337" s="62">
        <v>0</v>
      </c>
      <c r="Q337" s="62">
        <v>0</v>
      </c>
      <c r="R337" s="62">
        <v>0</v>
      </c>
      <c r="S337" s="62">
        <v>0</v>
      </c>
      <c r="T337" s="62">
        <v>0</v>
      </c>
      <c r="U337" s="62">
        <v>0</v>
      </c>
      <c r="V337" s="62">
        <v>0</v>
      </c>
      <c r="W337" s="62">
        <v>0</v>
      </c>
      <c r="X337" s="62">
        <v>0</v>
      </c>
      <c r="Y337" s="62">
        <v>0</v>
      </c>
      <c r="Z337" s="62">
        <v>0</v>
      </c>
      <c r="AA337" s="62">
        <v>0</v>
      </c>
      <c r="AB337" s="62">
        <v>0</v>
      </c>
      <c r="AC337" s="62">
        <v>0</v>
      </c>
      <c r="AD337" s="62">
        <v>0</v>
      </c>
      <c r="AE337" s="62">
        <v>1918193.46</v>
      </c>
      <c r="AF337" s="62">
        <v>0</v>
      </c>
      <c r="AG337" s="62">
        <v>0</v>
      </c>
      <c r="AH337" s="62">
        <v>1918193.46</v>
      </c>
      <c r="AI337" s="62">
        <v>-1918193.46</v>
      </c>
      <c r="AJ337" s="62">
        <v>1956131.54</v>
      </c>
      <c r="AK337" s="63">
        <v>0.49510391100385226</v>
      </c>
      <c r="AL337" s="64">
        <v>0</v>
      </c>
      <c r="AM337" s="65">
        <v>0</v>
      </c>
      <c r="AN337" s="55"/>
    </row>
    <row r="338" spans="1:40" ht="25.5" outlineLevel="1" x14ac:dyDescent="0.25">
      <c r="A338" s="60" t="s">
        <v>286</v>
      </c>
      <c r="B338" s="61" t="s">
        <v>106</v>
      </c>
      <c r="C338" s="61" t="s">
        <v>80</v>
      </c>
      <c r="D338" s="61" t="s">
        <v>287</v>
      </c>
      <c r="E338" s="61" t="s">
        <v>4</v>
      </c>
      <c r="F338" s="61" t="s">
        <v>4</v>
      </c>
      <c r="G338" s="61"/>
      <c r="H338" s="61"/>
      <c r="I338" s="61"/>
      <c r="J338" s="61"/>
      <c r="K338" s="61"/>
      <c r="L338" s="62">
        <v>0</v>
      </c>
      <c r="M338" s="62">
        <v>3874325</v>
      </c>
      <c r="N338" s="62">
        <v>0</v>
      </c>
      <c r="O338" s="62">
        <v>0</v>
      </c>
      <c r="P338" s="62">
        <v>0</v>
      </c>
      <c r="Q338" s="62">
        <v>0</v>
      </c>
      <c r="R338" s="62">
        <v>0</v>
      </c>
      <c r="S338" s="62">
        <v>0</v>
      </c>
      <c r="T338" s="62">
        <v>0</v>
      </c>
      <c r="U338" s="62">
        <v>0</v>
      </c>
      <c r="V338" s="62">
        <v>0</v>
      </c>
      <c r="W338" s="62">
        <v>0</v>
      </c>
      <c r="X338" s="62">
        <v>0</v>
      </c>
      <c r="Y338" s="62">
        <v>0</v>
      </c>
      <c r="Z338" s="62">
        <v>0</v>
      </c>
      <c r="AA338" s="62">
        <v>0</v>
      </c>
      <c r="AB338" s="62">
        <v>0</v>
      </c>
      <c r="AC338" s="62">
        <v>0</v>
      </c>
      <c r="AD338" s="62">
        <v>0</v>
      </c>
      <c r="AE338" s="62">
        <v>1918193.46</v>
      </c>
      <c r="AF338" s="62">
        <v>0</v>
      </c>
      <c r="AG338" s="62">
        <v>0</v>
      </c>
      <c r="AH338" s="62">
        <v>1918193.46</v>
      </c>
      <c r="AI338" s="62">
        <v>-1918193.46</v>
      </c>
      <c r="AJ338" s="62">
        <v>1956131.54</v>
      </c>
      <c r="AK338" s="63">
        <v>0.49510391100385226</v>
      </c>
      <c r="AL338" s="64">
        <v>0</v>
      </c>
      <c r="AM338" s="65">
        <v>0</v>
      </c>
      <c r="AN338" s="55"/>
    </row>
    <row r="339" spans="1:40" ht="51" outlineLevel="2" x14ac:dyDescent="0.25">
      <c r="A339" s="60" t="s">
        <v>393</v>
      </c>
      <c r="B339" s="61" t="s">
        <v>106</v>
      </c>
      <c r="C339" s="61" t="s">
        <v>80</v>
      </c>
      <c r="D339" s="61" t="s">
        <v>394</v>
      </c>
      <c r="E339" s="61" t="s">
        <v>4</v>
      </c>
      <c r="F339" s="61" t="s">
        <v>4</v>
      </c>
      <c r="G339" s="61"/>
      <c r="H339" s="61"/>
      <c r="I339" s="61"/>
      <c r="J339" s="61"/>
      <c r="K339" s="61"/>
      <c r="L339" s="62">
        <v>0</v>
      </c>
      <c r="M339" s="62">
        <v>3874325</v>
      </c>
      <c r="N339" s="62">
        <v>0</v>
      </c>
      <c r="O339" s="62">
        <v>0</v>
      </c>
      <c r="P339" s="62">
        <v>0</v>
      </c>
      <c r="Q339" s="62">
        <v>0</v>
      </c>
      <c r="R339" s="62">
        <v>0</v>
      </c>
      <c r="S339" s="62">
        <v>0</v>
      </c>
      <c r="T339" s="62">
        <v>0</v>
      </c>
      <c r="U339" s="62">
        <v>0</v>
      </c>
      <c r="V339" s="62">
        <v>0</v>
      </c>
      <c r="W339" s="62">
        <v>0</v>
      </c>
      <c r="X339" s="62">
        <v>0</v>
      </c>
      <c r="Y339" s="62">
        <v>0</v>
      </c>
      <c r="Z339" s="62">
        <v>0</v>
      </c>
      <c r="AA339" s="62">
        <v>0</v>
      </c>
      <c r="AB339" s="62">
        <v>0</v>
      </c>
      <c r="AC339" s="62">
        <v>0</v>
      </c>
      <c r="AD339" s="62">
        <v>0</v>
      </c>
      <c r="AE339" s="62">
        <v>1918193.46</v>
      </c>
      <c r="AF339" s="62">
        <v>0</v>
      </c>
      <c r="AG339" s="62">
        <v>0</v>
      </c>
      <c r="AH339" s="62">
        <v>1918193.46</v>
      </c>
      <c r="AI339" s="62">
        <v>-1918193.46</v>
      </c>
      <c r="AJ339" s="62">
        <v>1956131.54</v>
      </c>
      <c r="AK339" s="63">
        <v>0.49510391100385226</v>
      </c>
      <c r="AL339" s="64">
        <v>0</v>
      </c>
      <c r="AM339" s="65">
        <v>0</v>
      </c>
      <c r="AN339" s="55"/>
    </row>
    <row r="340" spans="1:40" outlineLevel="3" x14ac:dyDescent="0.25">
      <c r="A340" s="60" t="s">
        <v>91</v>
      </c>
      <c r="B340" s="61" t="s">
        <v>4</v>
      </c>
      <c r="C340" s="61" t="s">
        <v>92</v>
      </c>
      <c r="D340" s="61" t="s">
        <v>283</v>
      </c>
      <c r="E340" s="61" t="s">
        <v>4</v>
      </c>
      <c r="F340" s="61" t="s">
        <v>4</v>
      </c>
      <c r="G340" s="61"/>
      <c r="H340" s="61"/>
      <c r="I340" s="61"/>
      <c r="J340" s="61"/>
      <c r="K340" s="61"/>
      <c r="L340" s="62">
        <v>0</v>
      </c>
      <c r="M340" s="62">
        <v>61307584.369999997</v>
      </c>
      <c r="N340" s="62">
        <v>0</v>
      </c>
      <c r="O340" s="62">
        <v>0</v>
      </c>
      <c r="P340" s="62">
        <v>0</v>
      </c>
      <c r="Q340" s="62">
        <v>0</v>
      </c>
      <c r="R340" s="62">
        <v>0</v>
      </c>
      <c r="S340" s="62">
        <v>0</v>
      </c>
      <c r="T340" s="62">
        <v>0</v>
      </c>
      <c r="U340" s="62">
        <v>0</v>
      </c>
      <c r="V340" s="62">
        <v>0</v>
      </c>
      <c r="W340" s="62">
        <v>0</v>
      </c>
      <c r="X340" s="62">
        <v>0</v>
      </c>
      <c r="Y340" s="62">
        <v>0</v>
      </c>
      <c r="Z340" s="62">
        <v>0</v>
      </c>
      <c r="AA340" s="62">
        <v>0</v>
      </c>
      <c r="AB340" s="62">
        <v>0</v>
      </c>
      <c r="AC340" s="62">
        <v>0</v>
      </c>
      <c r="AD340" s="62">
        <v>0</v>
      </c>
      <c r="AE340" s="62">
        <v>24480077.010000002</v>
      </c>
      <c r="AF340" s="62">
        <v>0</v>
      </c>
      <c r="AG340" s="62">
        <v>0</v>
      </c>
      <c r="AH340" s="62">
        <v>24480077.010000002</v>
      </c>
      <c r="AI340" s="62">
        <v>-24480077.010000002</v>
      </c>
      <c r="AJ340" s="62">
        <v>36827507.359999999</v>
      </c>
      <c r="AK340" s="63">
        <v>0.39929932424444015</v>
      </c>
      <c r="AL340" s="64">
        <v>0</v>
      </c>
      <c r="AM340" s="65">
        <v>0</v>
      </c>
      <c r="AN340" s="55"/>
    </row>
    <row r="341" spans="1:40" outlineLevel="4" x14ac:dyDescent="0.25">
      <c r="A341" s="60" t="s">
        <v>395</v>
      </c>
      <c r="B341" s="61" t="s">
        <v>4</v>
      </c>
      <c r="C341" s="61" t="s">
        <v>396</v>
      </c>
      <c r="D341" s="61" t="s">
        <v>283</v>
      </c>
      <c r="E341" s="61" t="s">
        <v>4</v>
      </c>
      <c r="F341" s="61" t="s">
        <v>4</v>
      </c>
      <c r="G341" s="61"/>
      <c r="H341" s="61"/>
      <c r="I341" s="61"/>
      <c r="J341" s="61"/>
      <c r="K341" s="61"/>
      <c r="L341" s="62">
        <v>0</v>
      </c>
      <c r="M341" s="62">
        <v>5000000</v>
      </c>
      <c r="N341" s="62">
        <v>0</v>
      </c>
      <c r="O341" s="62">
        <v>0</v>
      </c>
      <c r="P341" s="62">
        <v>0</v>
      </c>
      <c r="Q341" s="62">
        <v>0</v>
      </c>
      <c r="R341" s="62">
        <v>0</v>
      </c>
      <c r="S341" s="62">
        <v>0</v>
      </c>
      <c r="T341" s="62">
        <v>0</v>
      </c>
      <c r="U341" s="62">
        <v>0</v>
      </c>
      <c r="V341" s="62">
        <v>0</v>
      </c>
      <c r="W341" s="62">
        <v>0</v>
      </c>
      <c r="X341" s="62">
        <v>0</v>
      </c>
      <c r="Y341" s="62">
        <v>0</v>
      </c>
      <c r="Z341" s="62">
        <v>0</v>
      </c>
      <c r="AA341" s="62">
        <v>0</v>
      </c>
      <c r="AB341" s="62">
        <v>0</v>
      </c>
      <c r="AC341" s="62">
        <v>0</v>
      </c>
      <c r="AD341" s="62">
        <v>0</v>
      </c>
      <c r="AE341" s="62">
        <v>2351718.1</v>
      </c>
      <c r="AF341" s="62">
        <v>0</v>
      </c>
      <c r="AG341" s="62">
        <v>0</v>
      </c>
      <c r="AH341" s="62">
        <v>2351718.1</v>
      </c>
      <c r="AI341" s="62">
        <v>-2351718.1</v>
      </c>
      <c r="AJ341" s="62">
        <v>2648281.9</v>
      </c>
      <c r="AK341" s="63">
        <v>0.47034362000000002</v>
      </c>
      <c r="AL341" s="64">
        <v>0</v>
      </c>
      <c r="AM341" s="65">
        <v>0</v>
      </c>
      <c r="AN341" s="55"/>
    </row>
    <row r="342" spans="1:40" ht="25.5" outlineLevel="5" x14ac:dyDescent="0.25">
      <c r="A342" s="60" t="s">
        <v>105</v>
      </c>
      <c r="B342" s="61" t="s">
        <v>106</v>
      </c>
      <c r="C342" s="61" t="s">
        <v>396</v>
      </c>
      <c r="D342" s="61" t="s">
        <v>283</v>
      </c>
      <c r="E342" s="61" t="s">
        <v>4</v>
      </c>
      <c r="F342" s="61" t="s">
        <v>4</v>
      </c>
      <c r="G342" s="61"/>
      <c r="H342" s="61"/>
      <c r="I342" s="61"/>
      <c r="J342" s="61"/>
      <c r="K342" s="61"/>
      <c r="L342" s="62">
        <v>0</v>
      </c>
      <c r="M342" s="62">
        <v>5000000</v>
      </c>
      <c r="N342" s="62">
        <v>0</v>
      </c>
      <c r="O342" s="62">
        <v>0</v>
      </c>
      <c r="P342" s="62">
        <v>0</v>
      </c>
      <c r="Q342" s="62">
        <v>0</v>
      </c>
      <c r="R342" s="62">
        <v>0</v>
      </c>
      <c r="S342" s="62">
        <v>0</v>
      </c>
      <c r="T342" s="62">
        <v>0</v>
      </c>
      <c r="U342" s="62">
        <v>0</v>
      </c>
      <c r="V342" s="62">
        <v>0</v>
      </c>
      <c r="W342" s="62">
        <v>0</v>
      </c>
      <c r="X342" s="62">
        <v>0</v>
      </c>
      <c r="Y342" s="62">
        <v>0</v>
      </c>
      <c r="Z342" s="62">
        <v>0</v>
      </c>
      <c r="AA342" s="62">
        <v>0</v>
      </c>
      <c r="AB342" s="62">
        <v>0</v>
      </c>
      <c r="AC342" s="62">
        <v>0</v>
      </c>
      <c r="AD342" s="62">
        <v>0</v>
      </c>
      <c r="AE342" s="62">
        <v>2351718.1</v>
      </c>
      <c r="AF342" s="62">
        <v>0</v>
      </c>
      <c r="AG342" s="62">
        <v>0</v>
      </c>
      <c r="AH342" s="62">
        <v>2351718.1</v>
      </c>
      <c r="AI342" s="62">
        <v>-2351718.1</v>
      </c>
      <c r="AJ342" s="62">
        <v>2648281.9</v>
      </c>
      <c r="AK342" s="63">
        <v>0.47034362000000002</v>
      </c>
      <c r="AL342" s="64">
        <v>0</v>
      </c>
      <c r="AM342" s="65">
        <v>0</v>
      </c>
      <c r="AN342" s="55"/>
    </row>
    <row r="343" spans="1:40" ht="25.5" outlineLevel="1" x14ac:dyDescent="0.25">
      <c r="A343" s="60" t="s">
        <v>286</v>
      </c>
      <c r="B343" s="61" t="s">
        <v>106</v>
      </c>
      <c r="C343" s="61" t="s">
        <v>396</v>
      </c>
      <c r="D343" s="61" t="s">
        <v>287</v>
      </c>
      <c r="E343" s="61" t="s">
        <v>4</v>
      </c>
      <c r="F343" s="61" t="s">
        <v>4</v>
      </c>
      <c r="G343" s="61"/>
      <c r="H343" s="61"/>
      <c r="I343" s="61"/>
      <c r="J343" s="61"/>
      <c r="K343" s="61"/>
      <c r="L343" s="62">
        <v>0</v>
      </c>
      <c r="M343" s="62">
        <v>5000000</v>
      </c>
      <c r="N343" s="62">
        <v>0</v>
      </c>
      <c r="O343" s="62">
        <v>0</v>
      </c>
      <c r="P343" s="62">
        <v>0</v>
      </c>
      <c r="Q343" s="62">
        <v>0</v>
      </c>
      <c r="R343" s="62">
        <v>0</v>
      </c>
      <c r="S343" s="62">
        <v>0</v>
      </c>
      <c r="T343" s="62">
        <v>0</v>
      </c>
      <c r="U343" s="62">
        <v>0</v>
      </c>
      <c r="V343" s="62">
        <v>0</v>
      </c>
      <c r="W343" s="62">
        <v>0</v>
      </c>
      <c r="X343" s="62">
        <v>0</v>
      </c>
      <c r="Y343" s="62">
        <v>0</v>
      </c>
      <c r="Z343" s="62">
        <v>0</v>
      </c>
      <c r="AA343" s="62">
        <v>0</v>
      </c>
      <c r="AB343" s="62">
        <v>0</v>
      </c>
      <c r="AC343" s="62">
        <v>0</v>
      </c>
      <c r="AD343" s="62">
        <v>0</v>
      </c>
      <c r="AE343" s="62">
        <v>2351718.1</v>
      </c>
      <c r="AF343" s="62">
        <v>0</v>
      </c>
      <c r="AG343" s="62">
        <v>0</v>
      </c>
      <c r="AH343" s="62">
        <v>2351718.1</v>
      </c>
      <c r="AI343" s="62">
        <v>-2351718.1</v>
      </c>
      <c r="AJ343" s="62">
        <v>2648281.9</v>
      </c>
      <c r="AK343" s="63">
        <v>0.47034362000000002</v>
      </c>
      <c r="AL343" s="64">
        <v>0</v>
      </c>
      <c r="AM343" s="65">
        <v>0</v>
      </c>
      <c r="AN343" s="55"/>
    </row>
    <row r="344" spans="1:40" ht="25.5" outlineLevel="2" x14ac:dyDescent="0.25">
      <c r="A344" s="60" t="s">
        <v>397</v>
      </c>
      <c r="B344" s="61" t="s">
        <v>106</v>
      </c>
      <c r="C344" s="61" t="s">
        <v>396</v>
      </c>
      <c r="D344" s="61" t="s">
        <v>398</v>
      </c>
      <c r="E344" s="61" t="s">
        <v>4</v>
      </c>
      <c r="F344" s="61" t="s">
        <v>4</v>
      </c>
      <c r="G344" s="61"/>
      <c r="H344" s="61"/>
      <c r="I344" s="61"/>
      <c r="J344" s="61"/>
      <c r="K344" s="61"/>
      <c r="L344" s="62">
        <v>0</v>
      </c>
      <c r="M344" s="62">
        <v>5000000</v>
      </c>
      <c r="N344" s="62">
        <v>0</v>
      </c>
      <c r="O344" s="62">
        <v>0</v>
      </c>
      <c r="P344" s="62">
        <v>0</v>
      </c>
      <c r="Q344" s="62">
        <v>0</v>
      </c>
      <c r="R344" s="62">
        <v>0</v>
      </c>
      <c r="S344" s="62">
        <v>0</v>
      </c>
      <c r="T344" s="62">
        <v>0</v>
      </c>
      <c r="U344" s="62">
        <v>0</v>
      </c>
      <c r="V344" s="62">
        <v>0</v>
      </c>
      <c r="W344" s="62">
        <v>0</v>
      </c>
      <c r="X344" s="62">
        <v>0</v>
      </c>
      <c r="Y344" s="62">
        <v>0</v>
      </c>
      <c r="Z344" s="62">
        <v>0</v>
      </c>
      <c r="AA344" s="62">
        <v>0</v>
      </c>
      <c r="AB344" s="62">
        <v>0</v>
      </c>
      <c r="AC344" s="62">
        <v>0</v>
      </c>
      <c r="AD344" s="62">
        <v>0</v>
      </c>
      <c r="AE344" s="62">
        <v>2351718.1</v>
      </c>
      <c r="AF344" s="62">
        <v>0</v>
      </c>
      <c r="AG344" s="62">
        <v>0</v>
      </c>
      <c r="AH344" s="62">
        <v>2351718.1</v>
      </c>
      <c r="AI344" s="62">
        <v>-2351718.1</v>
      </c>
      <c r="AJ344" s="62">
        <v>2648281.9</v>
      </c>
      <c r="AK344" s="63">
        <v>0.47034362000000002</v>
      </c>
      <c r="AL344" s="64">
        <v>0</v>
      </c>
      <c r="AM344" s="65">
        <v>0</v>
      </c>
      <c r="AN344" s="55"/>
    </row>
    <row r="345" spans="1:40" outlineLevel="3" x14ac:dyDescent="0.25">
      <c r="A345" s="60" t="s">
        <v>93</v>
      </c>
      <c r="B345" s="61" t="s">
        <v>4</v>
      </c>
      <c r="C345" s="61" t="s">
        <v>94</v>
      </c>
      <c r="D345" s="61" t="s">
        <v>283</v>
      </c>
      <c r="E345" s="61" t="s">
        <v>4</v>
      </c>
      <c r="F345" s="61" t="s">
        <v>4</v>
      </c>
      <c r="G345" s="61"/>
      <c r="H345" s="61"/>
      <c r="I345" s="61"/>
      <c r="J345" s="61"/>
      <c r="K345" s="61"/>
      <c r="L345" s="62">
        <v>0</v>
      </c>
      <c r="M345" s="62">
        <v>2700000</v>
      </c>
      <c r="N345" s="62">
        <v>0</v>
      </c>
      <c r="O345" s="62">
        <v>0</v>
      </c>
      <c r="P345" s="62">
        <v>0</v>
      </c>
      <c r="Q345" s="62">
        <v>0</v>
      </c>
      <c r="R345" s="62">
        <v>0</v>
      </c>
      <c r="S345" s="62">
        <v>0</v>
      </c>
      <c r="T345" s="62">
        <v>0</v>
      </c>
      <c r="U345" s="62">
        <v>0</v>
      </c>
      <c r="V345" s="62">
        <v>0</v>
      </c>
      <c r="W345" s="62">
        <v>0</v>
      </c>
      <c r="X345" s="62">
        <v>0</v>
      </c>
      <c r="Y345" s="62">
        <v>0</v>
      </c>
      <c r="Z345" s="62">
        <v>0</v>
      </c>
      <c r="AA345" s="62">
        <v>0</v>
      </c>
      <c r="AB345" s="62">
        <v>0</v>
      </c>
      <c r="AC345" s="62">
        <v>0</v>
      </c>
      <c r="AD345" s="62">
        <v>0</v>
      </c>
      <c r="AE345" s="62">
        <v>2600000</v>
      </c>
      <c r="AF345" s="62">
        <v>0</v>
      </c>
      <c r="AG345" s="62">
        <v>0</v>
      </c>
      <c r="AH345" s="62">
        <v>2600000</v>
      </c>
      <c r="AI345" s="62">
        <v>-2600000</v>
      </c>
      <c r="AJ345" s="62">
        <v>100000</v>
      </c>
      <c r="AK345" s="63">
        <v>0.96296296296296291</v>
      </c>
      <c r="AL345" s="64">
        <v>0</v>
      </c>
      <c r="AM345" s="65">
        <v>0</v>
      </c>
      <c r="AN345" s="55"/>
    </row>
    <row r="346" spans="1:40" ht="25.5" outlineLevel="4" x14ac:dyDescent="0.25">
      <c r="A346" s="60" t="s">
        <v>105</v>
      </c>
      <c r="B346" s="61" t="s">
        <v>106</v>
      </c>
      <c r="C346" s="61" t="s">
        <v>94</v>
      </c>
      <c r="D346" s="61" t="s">
        <v>283</v>
      </c>
      <c r="E346" s="61" t="s">
        <v>4</v>
      </c>
      <c r="F346" s="61" t="s">
        <v>4</v>
      </c>
      <c r="G346" s="61"/>
      <c r="H346" s="61"/>
      <c r="I346" s="61"/>
      <c r="J346" s="61"/>
      <c r="K346" s="61"/>
      <c r="L346" s="62">
        <v>0</v>
      </c>
      <c r="M346" s="62">
        <v>2700000</v>
      </c>
      <c r="N346" s="62">
        <v>0</v>
      </c>
      <c r="O346" s="62">
        <v>0</v>
      </c>
      <c r="P346" s="62">
        <v>0</v>
      </c>
      <c r="Q346" s="62">
        <v>0</v>
      </c>
      <c r="R346" s="62">
        <v>0</v>
      </c>
      <c r="S346" s="62">
        <v>0</v>
      </c>
      <c r="T346" s="62">
        <v>0</v>
      </c>
      <c r="U346" s="62">
        <v>0</v>
      </c>
      <c r="V346" s="62">
        <v>0</v>
      </c>
      <c r="W346" s="62">
        <v>0</v>
      </c>
      <c r="X346" s="62">
        <v>0</v>
      </c>
      <c r="Y346" s="62">
        <v>0</v>
      </c>
      <c r="Z346" s="62">
        <v>0</v>
      </c>
      <c r="AA346" s="62">
        <v>0</v>
      </c>
      <c r="AB346" s="62">
        <v>0</v>
      </c>
      <c r="AC346" s="62">
        <v>0</v>
      </c>
      <c r="AD346" s="62">
        <v>0</v>
      </c>
      <c r="AE346" s="62">
        <v>2600000</v>
      </c>
      <c r="AF346" s="62">
        <v>0</v>
      </c>
      <c r="AG346" s="62">
        <v>0</v>
      </c>
      <c r="AH346" s="62">
        <v>2600000</v>
      </c>
      <c r="AI346" s="62">
        <v>-2600000</v>
      </c>
      <c r="AJ346" s="62">
        <v>100000</v>
      </c>
      <c r="AK346" s="63">
        <v>0.96296296296296291</v>
      </c>
      <c r="AL346" s="64">
        <v>0</v>
      </c>
      <c r="AM346" s="65">
        <v>0</v>
      </c>
      <c r="AN346" s="55"/>
    </row>
    <row r="347" spans="1:40" ht="25.5" outlineLevel="5" x14ac:dyDescent="0.25">
      <c r="A347" s="60" t="s">
        <v>286</v>
      </c>
      <c r="B347" s="61" t="s">
        <v>106</v>
      </c>
      <c r="C347" s="61" t="s">
        <v>94</v>
      </c>
      <c r="D347" s="61" t="s">
        <v>287</v>
      </c>
      <c r="E347" s="61" t="s">
        <v>4</v>
      </c>
      <c r="F347" s="61" t="s">
        <v>4</v>
      </c>
      <c r="G347" s="61"/>
      <c r="H347" s="61"/>
      <c r="I347" s="61"/>
      <c r="J347" s="61"/>
      <c r="K347" s="61"/>
      <c r="L347" s="62">
        <v>0</v>
      </c>
      <c r="M347" s="62">
        <v>2700000</v>
      </c>
      <c r="N347" s="62">
        <v>0</v>
      </c>
      <c r="O347" s="62">
        <v>0</v>
      </c>
      <c r="P347" s="62">
        <v>0</v>
      </c>
      <c r="Q347" s="62">
        <v>0</v>
      </c>
      <c r="R347" s="62">
        <v>0</v>
      </c>
      <c r="S347" s="62">
        <v>0</v>
      </c>
      <c r="T347" s="62">
        <v>0</v>
      </c>
      <c r="U347" s="62">
        <v>0</v>
      </c>
      <c r="V347" s="62">
        <v>0</v>
      </c>
      <c r="W347" s="62">
        <v>0</v>
      </c>
      <c r="X347" s="62">
        <v>0</v>
      </c>
      <c r="Y347" s="62">
        <v>0</v>
      </c>
      <c r="Z347" s="62">
        <v>0</v>
      </c>
      <c r="AA347" s="62">
        <v>0</v>
      </c>
      <c r="AB347" s="62">
        <v>0</v>
      </c>
      <c r="AC347" s="62">
        <v>0</v>
      </c>
      <c r="AD347" s="62">
        <v>0</v>
      </c>
      <c r="AE347" s="62">
        <v>2600000</v>
      </c>
      <c r="AF347" s="62">
        <v>0</v>
      </c>
      <c r="AG347" s="62">
        <v>0</v>
      </c>
      <c r="AH347" s="62">
        <v>2600000</v>
      </c>
      <c r="AI347" s="62">
        <v>-2600000</v>
      </c>
      <c r="AJ347" s="62">
        <v>100000</v>
      </c>
      <c r="AK347" s="63">
        <v>0.96296296296296291</v>
      </c>
      <c r="AL347" s="64">
        <v>0</v>
      </c>
      <c r="AM347" s="65">
        <v>0</v>
      </c>
      <c r="AN347" s="55"/>
    </row>
    <row r="348" spans="1:40" ht="25.5" outlineLevel="2" x14ac:dyDescent="0.25">
      <c r="A348" s="60" t="s">
        <v>320</v>
      </c>
      <c r="B348" s="61" t="s">
        <v>106</v>
      </c>
      <c r="C348" s="61" t="s">
        <v>94</v>
      </c>
      <c r="D348" s="61" t="s">
        <v>321</v>
      </c>
      <c r="E348" s="61" t="s">
        <v>4</v>
      </c>
      <c r="F348" s="61" t="s">
        <v>4</v>
      </c>
      <c r="G348" s="61"/>
      <c r="H348" s="61"/>
      <c r="I348" s="61"/>
      <c r="J348" s="61"/>
      <c r="K348" s="61"/>
      <c r="L348" s="62">
        <v>0</v>
      </c>
      <c r="M348" s="62">
        <v>2700000</v>
      </c>
      <c r="N348" s="62">
        <v>0</v>
      </c>
      <c r="O348" s="62">
        <v>0</v>
      </c>
      <c r="P348" s="62">
        <v>0</v>
      </c>
      <c r="Q348" s="62">
        <v>0</v>
      </c>
      <c r="R348" s="62">
        <v>0</v>
      </c>
      <c r="S348" s="62">
        <v>0</v>
      </c>
      <c r="T348" s="62">
        <v>0</v>
      </c>
      <c r="U348" s="62">
        <v>0</v>
      </c>
      <c r="V348" s="62">
        <v>0</v>
      </c>
      <c r="W348" s="62">
        <v>0</v>
      </c>
      <c r="X348" s="62">
        <v>0</v>
      </c>
      <c r="Y348" s="62">
        <v>0</v>
      </c>
      <c r="Z348" s="62">
        <v>0</v>
      </c>
      <c r="AA348" s="62">
        <v>0</v>
      </c>
      <c r="AB348" s="62">
        <v>0</v>
      </c>
      <c r="AC348" s="62">
        <v>0</v>
      </c>
      <c r="AD348" s="62">
        <v>0</v>
      </c>
      <c r="AE348" s="62">
        <v>2600000</v>
      </c>
      <c r="AF348" s="62">
        <v>0</v>
      </c>
      <c r="AG348" s="62">
        <v>0</v>
      </c>
      <c r="AH348" s="62">
        <v>2600000</v>
      </c>
      <c r="AI348" s="62">
        <v>-2600000</v>
      </c>
      <c r="AJ348" s="62">
        <v>100000</v>
      </c>
      <c r="AK348" s="63">
        <v>0.96296296296296291</v>
      </c>
      <c r="AL348" s="64">
        <v>0</v>
      </c>
      <c r="AM348" s="65">
        <v>0</v>
      </c>
      <c r="AN348" s="55"/>
    </row>
    <row r="349" spans="1:40" outlineLevel="3" x14ac:dyDescent="0.25">
      <c r="A349" s="60" t="s">
        <v>99</v>
      </c>
      <c r="B349" s="61" t="s">
        <v>4</v>
      </c>
      <c r="C349" s="61" t="s">
        <v>100</v>
      </c>
      <c r="D349" s="61" t="s">
        <v>283</v>
      </c>
      <c r="E349" s="61" t="s">
        <v>4</v>
      </c>
      <c r="F349" s="61" t="s">
        <v>4</v>
      </c>
      <c r="G349" s="61"/>
      <c r="H349" s="61"/>
      <c r="I349" s="61"/>
      <c r="J349" s="61"/>
      <c r="K349" s="61"/>
      <c r="L349" s="62">
        <v>0</v>
      </c>
      <c r="M349" s="62">
        <v>53607584.369999997</v>
      </c>
      <c r="N349" s="62">
        <v>0</v>
      </c>
      <c r="O349" s="62">
        <v>0</v>
      </c>
      <c r="P349" s="62">
        <v>0</v>
      </c>
      <c r="Q349" s="62">
        <v>0</v>
      </c>
      <c r="R349" s="62">
        <v>0</v>
      </c>
      <c r="S349" s="62">
        <v>0</v>
      </c>
      <c r="T349" s="62">
        <v>0</v>
      </c>
      <c r="U349" s="62">
        <v>0</v>
      </c>
      <c r="V349" s="62">
        <v>0</v>
      </c>
      <c r="W349" s="62">
        <v>0</v>
      </c>
      <c r="X349" s="62">
        <v>0</v>
      </c>
      <c r="Y349" s="62">
        <v>0</v>
      </c>
      <c r="Z349" s="62">
        <v>0</v>
      </c>
      <c r="AA349" s="62">
        <v>0</v>
      </c>
      <c r="AB349" s="62">
        <v>0</v>
      </c>
      <c r="AC349" s="62">
        <v>0</v>
      </c>
      <c r="AD349" s="62">
        <v>0</v>
      </c>
      <c r="AE349" s="62">
        <v>19528358.91</v>
      </c>
      <c r="AF349" s="62">
        <v>0</v>
      </c>
      <c r="AG349" s="62">
        <v>0</v>
      </c>
      <c r="AH349" s="62">
        <v>19528358.91</v>
      </c>
      <c r="AI349" s="62">
        <v>-19528358.91</v>
      </c>
      <c r="AJ349" s="62">
        <v>34079225.460000001</v>
      </c>
      <c r="AK349" s="63">
        <v>0.36428350837849927</v>
      </c>
      <c r="AL349" s="64">
        <v>0</v>
      </c>
      <c r="AM349" s="65">
        <v>0</v>
      </c>
      <c r="AN349" s="55"/>
    </row>
    <row r="350" spans="1:40" ht="25.5" outlineLevel="4" x14ac:dyDescent="0.25">
      <c r="A350" s="60" t="s">
        <v>105</v>
      </c>
      <c r="B350" s="61" t="s">
        <v>106</v>
      </c>
      <c r="C350" s="61" t="s">
        <v>100</v>
      </c>
      <c r="D350" s="61" t="s">
        <v>283</v>
      </c>
      <c r="E350" s="61" t="s">
        <v>4</v>
      </c>
      <c r="F350" s="61" t="s">
        <v>4</v>
      </c>
      <c r="G350" s="61"/>
      <c r="H350" s="61"/>
      <c r="I350" s="61"/>
      <c r="J350" s="61"/>
      <c r="K350" s="61"/>
      <c r="L350" s="62">
        <v>0</v>
      </c>
      <c r="M350" s="62">
        <v>53607584.369999997</v>
      </c>
      <c r="N350" s="62">
        <v>0</v>
      </c>
      <c r="O350" s="62">
        <v>0</v>
      </c>
      <c r="P350" s="62">
        <v>0</v>
      </c>
      <c r="Q350" s="62">
        <v>0</v>
      </c>
      <c r="R350" s="62">
        <v>0</v>
      </c>
      <c r="S350" s="62">
        <v>0</v>
      </c>
      <c r="T350" s="62">
        <v>0</v>
      </c>
      <c r="U350" s="62">
        <v>0</v>
      </c>
      <c r="V350" s="62">
        <v>0</v>
      </c>
      <c r="W350" s="62">
        <v>0</v>
      </c>
      <c r="X350" s="62">
        <v>0</v>
      </c>
      <c r="Y350" s="62">
        <v>0</v>
      </c>
      <c r="Z350" s="62">
        <v>0</v>
      </c>
      <c r="AA350" s="62">
        <v>0</v>
      </c>
      <c r="AB350" s="62">
        <v>0</v>
      </c>
      <c r="AC350" s="62">
        <v>0</v>
      </c>
      <c r="AD350" s="62">
        <v>0</v>
      </c>
      <c r="AE350" s="62">
        <v>19528358.91</v>
      </c>
      <c r="AF350" s="62">
        <v>0</v>
      </c>
      <c r="AG350" s="62">
        <v>0</v>
      </c>
      <c r="AH350" s="62">
        <v>19528358.91</v>
      </c>
      <c r="AI350" s="62">
        <v>-19528358.91</v>
      </c>
      <c r="AJ350" s="62">
        <v>34079225.460000001</v>
      </c>
      <c r="AK350" s="63">
        <v>0.36428350837849927</v>
      </c>
      <c r="AL350" s="64">
        <v>0</v>
      </c>
      <c r="AM350" s="65">
        <v>0</v>
      </c>
      <c r="AN350" s="55"/>
    </row>
    <row r="351" spans="1:40" ht="25.5" outlineLevel="5" x14ac:dyDescent="0.25">
      <c r="A351" s="60" t="s">
        <v>286</v>
      </c>
      <c r="B351" s="61" t="s">
        <v>106</v>
      </c>
      <c r="C351" s="61" t="s">
        <v>100</v>
      </c>
      <c r="D351" s="61" t="s">
        <v>287</v>
      </c>
      <c r="E351" s="61" t="s">
        <v>4</v>
      </c>
      <c r="F351" s="61" t="s">
        <v>4</v>
      </c>
      <c r="G351" s="61"/>
      <c r="H351" s="61"/>
      <c r="I351" s="61"/>
      <c r="J351" s="61"/>
      <c r="K351" s="61"/>
      <c r="L351" s="62">
        <v>0</v>
      </c>
      <c r="M351" s="62">
        <v>53607584.369999997</v>
      </c>
      <c r="N351" s="62">
        <v>0</v>
      </c>
      <c r="O351" s="62">
        <v>0</v>
      </c>
      <c r="P351" s="62">
        <v>0</v>
      </c>
      <c r="Q351" s="62">
        <v>0</v>
      </c>
      <c r="R351" s="62">
        <v>0</v>
      </c>
      <c r="S351" s="62">
        <v>0</v>
      </c>
      <c r="T351" s="62">
        <v>0</v>
      </c>
      <c r="U351" s="62">
        <v>0</v>
      </c>
      <c r="V351" s="62">
        <v>0</v>
      </c>
      <c r="W351" s="62">
        <v>0</v>
      </c>
      <c r="X351" s="62">
        <v>0</v>
      </c>
      <c r="Y351" s="62">
        <v>0</v>
      </c>
      <c r="Z351" s="62">
        <v>0</v>
      </c>
      <c r="AA351" s="62">
        <v>0</v>
      </c>
      <c r="AB351" s="62">
        <v>0</v>
      </c>
      <c r="AC351" s="62">
        <v>0</v>
      </c>
      <c r="AD351" s="62">
        <v>0</v>
      </c>
      <c r="AE351" s="62">
        <v>19528358.91</v>
      </c>
      <c r="AF351" s="62">
        <v>0</v>
      </c>
      <c r="AG351" s="62">
        <v>0</v>
      </c>
      <c r="AH351" s="62">
        <v>19528358.91</v>
      </c>
      <c r="AI351" s="62">
        <v>-19528358.91</v>
      </c>
      <c r="AJ351" s="62">
        <v>34079225.460000001</v>
      </c>
      <c r="AK351" s="63">
        <v>0.36428350837849927</v>
      </c>
      <c r="AL351" s="64">
        <v>0</v>
      </c>
      <c r="AM351" s="65">
        <v>0</v>
      </c>
      <c r="AN351" s="55"/>
    </row>
    <row r="352" spans="1:40" ht="51" outlineLevel="2" x14ac:dyDescent="0.25">
      <c r="A352" s="60" t="s">
        <v>399</v>
      </c>
      <c r="B352" s="61" t="s">
        <v>106</v>
      </c>
      <c r="C352" s="61" t="s">
        <v>100</v>
      </c>
      <c r="D352" s="61" t="s">
        <v>400</v>
      </c>
      <c r="E352" s="61" t="s">
        <v>4</v>
      </c>
      <c r="F352" s="61" t="s">
        <v>4</v>
      </c>
      <c r="G352" s="61"/>
      <c r="H352" s="61"/>
      <c r="I352" s="61"/>
      <c r="J352" s="61"/>
      <c r="K352" s="61"/>
      <c r="L352" s="62">
        <v>0</v>
      </c>
      <c r="M352" s="62">
        <v>1500000</v>
      </c>
      <c r="N352" s="62">
        <v>0</v>
      </c>
      <c r="O352" s="62">
        <v>0</v>
      </c>
      <c r="P352" s="62">
        <v>0</v>
      </c>
      <c r="Q352" s="62">
        <v>0</v>
      </c>
      <c r="R352" s="62">
        <v>0</v>
      </c>
      <c r="S352" s="62">
        <v>0</v>
      </c>
      <c r="T352" s="62">
        <v>0</v>
      </c>
      <c r="U352" s="62">
        <v>0</v>
      </c>
      <c r="V352" s="62">
        <v>0</v>
      </c>
      <c r="W352" s="62">
        <v>0</v>
      </c>
      <c r="X352" s="62">
        <v>0</v>
      </c>
      <c r="Y352" s="62">
        <v>0</v>
      </c>
      <c r="Z352" s="62">
        <v>0</v>
      </c>
      <c r="AA352" s="62">
        <v>0</v>
      </c>
      <c r="AB352" s="62">
        <v>0</v>
      </c>
      <c r="AC352" s="62">
        <v>0</v>
      </c>
      <c r="AD352" s="62">
        <v>0</v>
      </c>
      <c r="AE352" s="62">
        <v>0</v>
      </c>
      <c r="AF352" s="62">
        <v>0</v>
      </c>
      <c r="AG352" s="62">
        <v>0</v>
      </c>
      <c r="AH352" s="62">
        <v>0</v>
      </c>
      <c r="AI352" s="62">
        <v>0</v>
      </c>
      <c r="AJ352" s="62">
        <v>1500000</v>
      </c>
      <c r="AK352" s="63">
        <v>0</v>
      </c>
      <c r="AL352" s="64">
        <v>0</v>
      </c>
      <c r="AM352" s="65">
        <v>0</v>
      </c>
      <c r="AN352" s="55"/>
    </row>
    <row r="353" spans="1:40" ht="51" outlineLevel="3" x14ac:dyDescent="0.25">
      <c r="A353" s="76" t="s">
        <v>401</v>
      </c>
      <c r="B353" s="61" t="s">
        <v>106</v>
      </c>
      <c r="C353" s="61" t="s">
        <v>100</v>
      </c>
      <c r="D353" s="61" t="s">
        <v>402</v>
      </c>
      <c r="E353" s="61" t="s">
        <v>4</v>
      </c>
      <c r="F353" s="61" t="s">
        <v>4</v>
      </c>
      <c r="G353" s="61"/>
      <c r="H353" s="61"/>
      <c r="I353" s="61"/>
      <c r="J353" s="61"/>
      <c r="K353" s="61"/>
      <c r="L353" s="62">
        <v>0</v>
      </c>
      <c r="M353" s="62">
        <v>19243064.370000001</v>
      </c>
      <c r="N353" s="62">
        <v>0</v>
      </c>
      <c r="O353" s="62">
        <v>0</v>
      </c>
      <c r="P353" s="62">
        <v>0</v>
      </c>
      <c r="Q353" s="62">
        <v>0</v>
      </c>
      <c r="R353" s="62">
        <v>0</v>
      </c>
      <c r="S353" s="62">
        <v>0</v>
      </c>
      <c r="T353" s="62">
        <v>0</v>
      </c>
      <c r="U353" s="62">
        <v>0</v>
      </c>
      <c r="V353" s="62">
        <v>0</v>
      </c>
      <c r="W353" s="62">
        <v>0</v>
      </c>
      <c r="X353" s="62">
        <v>0</v>
      </c>
      <c r="Y353" s="62">
        <v>0</v>
      </c>
      <c r="Z353" s="62">
        <v>0</v>
      </c>
      <c r="AA353" s="62">
        <v>0</v>
      </c>
      <c r="AB353" s="62">
        <v>0</v>
      </c>
      <c r="AC353" s="62">
        <v>0</v>
      </c>
      <c r="AD353" s="62">
        <v>0</v>
      </c>
      <c r="AE353" s="62">
        <v>8236992.3700000001</v>
      </c>
      <c r="AF353" s="62">
        <v>0</v>
      </c>
      <c r="AG353" s="62">
        <v>0</v>
      </c>
      <c r="AH353" s="62">
        <v>8236992.3700000001</v>
      </c>
      <c r="AI353" s="62">
        <v>-8236992.3700000001</v>
      </c>
      <c r="AJ353" s="62">
        <v>11006072</v>
      </c>
      <c r="AK353" s="63">
        <v>0.42804993069822589</v>
      </c>
      <c r="AL353" s="64">
        <v>0</v>
      </c>
      <c r="AM353" s="65">
        <v>0</v>
      </c>
      <c r="AN353" s="55"/>
    </row>
    <row r="354" spans="1:40" ht="38.25" outlineLevel="4" x14ac:dyDescent="0.25">
      <c r="A354" s="60" t="s">
        <v>351</v>
      </c>
      <c r="B354" s="61" t="s">
        <v>106</v>
      </c>
      <c r="C354" s="61" t="s">
        <v>100</v>
      </c>
      <c r="D354" s="61" t="s">
        <v>352</v>
      </c>
      <c r="E354" s="61" t="s">
        <v>4</v>
      </c>
      <c r="F354" s="61" t="s">
        <v>4</v>
      </c>
      <c r="G354" s="61"/>
      <c r="H354" s="61"/>
      <c r="I354" s="61"/>
      <c r="J354" s="61"/>
      <c r="K354" s="61"/>
      <c r="L354" s="62">
        <v>0</v>
      </c>
      <c r="M354" s="62">
        <v>32864520</v>
      </c>
      <c r="N354" s="62">
        <v>0</v>
      </c>
      <c r="O354" s="62">
        <v>0</v>
      </c>
      <c r="P354" s="62">
        <v>0</v>
      </c>
      <c r="Q354" s="62">
        <v>0</v>
      </c>
      <c r="R354" s="62">
        <v>0</v>
      </c>
      <c r="S354" s="62">
        <v>0</v>
      </c>
      <c r="T354" s="62">
        <v>0</v>
      </c>
      <c r="U354" s="62">
        <v>0</v>
      </c>
      <c r="V354" s="62">
        <v>0</v>
      </c>
      <c r="W354" s="62">
        <v>0</v>
      </c>
      <c r="X354" s="62">
        <v>0</v>
      </c>
      <c r="Y354" s="62">
        <v>0</v>
      </c>
      <c r="Z354" s="62">
        <v>0</v>
      </c>
      <c r="AA354" s="62">
        <v>0</v>
      </c>
      <c r="AB354" s="62">
        <v>0</v>
      </c>
      <c r="AC354" s="62">
        <v>0</v>
      </c>
      <c r="AD354" s="62">
        <v>0</v>
      </c>
      <c r="AE354" s="62">
        <v>11291366.539999999</v>
      </c>
      <c r="AF354" s="62">
        <v>0</v>
      </c>
      <c r="AG354" s="62">
        <v>0</v>
      </c>
      <c r="AH354" s="62">
        <v>11291366.539999999</v>
      </c>
      <c r="AI354" s="62">
        <v>-11291366.539999999</v>
      </c>
      <c r="AJ354" s="62">
        <v>21573153.460000001</v>
      </c>
      <c r="AK354" s="63">
        <v>0.3435731463596608</v>
      </c>
      <c r="AL354" s="64">
        <v>0</v>
      </c>
      <c r="AM354" s="65">
        <v>0</v>
      </c>
      <c r="AN354" s="55"/>
    </row>
    <row r="355" spans="1:40" outlineLevel="5" x14ac:dyDescent="0.25">
      <c r="A355" s="113" t="s">
        <v>403</v>
      </c>
      <c r="B355" s="114"/>
      <c r="C355" s="114"/>
      <c r="D355" s="114"/>
      <c r="E355" s="114"/>
      <c r="F355" s="114"/>
      <c r="G355" s="114"/>
      <c r="H355" s="114"/>
      <c r="I355" s="114"/>
      <c r="J355" s="114"/>
      <c r="K355" s="114"/>
      <c r="L355" s="74">
        <v>0</v>
      </c>
      <c r="M355" s="74">
        <v>1958749517.25</v>
      </c>
      <c r="N355" s="74">
        <v>0</v>
      </c>
      <c r="O355" s="74">
        <v>0</v>
      </c>
      <c r="P355" s="74">
        <v>0</v>
      </c>
      <c r="Q355" s="74">
        <v>0</v>
      </c>
      <c r="R355" s="74">
        <v>0</v>
      </c>
      <c r="S355" s="74">
        <v>0</v>
      </c>
      <c r="T355" s="74">
        <v>0</v>
      </c>
      <c r="U355" s="74">
        <v>0</v>
      </c>
      <c r="V355" s="74">
        <v>0</v>
      </c>
      <c r="W355" s="74">
        <v>0</v>
      </c>
      <c r="X355" s="74">
        <v>0</v>
      </c>
      <c r="Y355" s="74">
        <v>0</v>
      </c>
      <c r="Z355" s="74">
        <v>0</v>
      </c>
      <c r="AA355" s="74">
        <v>0</v>
      </c>
      <c r="AB355" s="74">
        <v>0</v>
      </c>
      <c r="AC355" s="74">
        <v>0</v>
      </c>
      <c r="AD355" s="74">
        <v>0</v>
      </c>
      <c r="AE355" s="74">
        <v>726204894.85000002</v>
      </c>
      <c r="AF355" s="74">
        <v>0</v>
      </c>
      <c r="AG355" s="74">
        <v>0</v>
      </c>
      <c r="AH355" s="74">
        <v>726204894.85000002</v>
      </c>
      <c r="AI355" s="74">
        <v>-726204894.85000002</v>
      </c>
      <c r="AJ355" s="74">
        <v>1232544622.4000001</v>
      </c>
      <c r="AK355" s="75">
        <v>0.37074923998937875</v>
      </c>
      <c r="AL355" s="66">
        <v>0</v>
      </c>
      <c r="AM355" s="65">
        <v>0</v>
      </c>
      <c r="AN355" s="55"/>
    </row>
    <row r="356" spans="1:40" outlineLevel="5" x14ac:dyDescent="0.2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 t="s">
        <v>2</v>
      </c>
      <c r="Y356" s="55"/>
      <c r="Z356" s="55"/>
      <c r="AA356" s="55"/>
      <c r="AB356" s="55"/>
      <c r="AC356" s="55"/>
      <c r="AD356" s="55" t="s">
        <v>2</v>
      </c>
      <c r="AE356" s="55"/>
      <c r="AF356" s="55"/>
      <c r="AG356" s="55"/>
      <c r="AH356" s="55" t="s">
        <v>2</v>
      </c>
      <c r="AI356" s="55"/>
      <c r="AJ356" s="55"/>
      <c r="AK356" s="55"/>
      <c r="AL356" s="55"/>
      <c r="AM356" s="65">
        <v>0</v>
      </c>
      <c r="AN356" s="55"/>
    </row>
    <row r="357" spans="1:40" outlineLevel="5" x14ac:dyDescent="0.25">
      <c r="A357" s="115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  <c r="AB357" s="116"/>
      <c r="AC357" s="116"/>
      <c r="AD357" s="116"/>
      <c r="AE357" s="67"/>
      <c r="AF357" s="67"/>
      <c r="AG357" s="67"/>
      <c r="AH357" s="67"/>
      <c r="AI357" s="67"/>
      <c r="AJ357" s="67"/>
      <c r="AK357" s="67"/>
      <c r="AL357" s="67"/>
      <c r="AM357" s="65">
        <v>0</v>
      </c>
      <c r="AN357" s="55"/>
    </row>
    <row r="358" spans="1:40" ht="12.75" customHeight="1" x14ac:dyDescent="0.25">
      <c r="AM358" s="68">
        <v>0</v>
      </c>
      <c r="AN358" s="55"/>
    </row>
    <row r="359" spans="1:40" ht="12.75" customHeight="1" x14ac:dyDescent="0.25">
      <c r="AM359" s="55"/>
      <c r="AN359" s="55"/>
    </row>
    <row r="360" spans="1:40" x14ac:dyDescent="0.25">
      <c r="AM360" s="67"/>
      <c r="AN360" s="55"/>
    </row>
  </sheetData>
  <mergeCells count="40">
    <mergeCell ref="AL3:AL4"/>
    <mergeCell ref="AM6:AM7"/>
    <mergeCell ref="A355:K355"/>
    <mergeCell ref="A357:AD357"/>
    <mergeCell ref="AF3:AF4"/>
    <mergeCell ref="AG3:AG4"/>
    <mergeCell ref="AI3:AI4"/>
    <mergeCell ref="AJ3:AJ4"/>
    <mergeCell ref="AK3:AK4"/>
    <mergeCell ref="Z3:Z4"/>
    <mergeCell ref="AA3:AA4"/>
    <mergeCell ref="AB3:AB4"/>
    <mergeCell ref="AC3:AC4"/>
    <mergeCell ref="AE3:AE4"/>
    <mergeCell ref="T3:T4"/>
    <mergeCell ref="U3:U4"/>
    <mergeCell ref="V3:V4"/>
    <mergeCell ref="W3:W4"/>
    <mergeCell ref="Y3:Y4"/>
    <mergeCell ref="O3:O4"/>
    <mergeCell ref="P3:P4"/>
    <mergeCell ref="Q3:Q4"/>
    <mergeCell ref="R3:R4"/>
    <mergeCell ref="S3:S4"/>
    <mergeCell ref="A1:AL1"/>
    <mergeCell ref="A2:AK2"/>
    <mergeCell ref="F3:F4"/>
    <mergeCell ref="G3:G4"/>
    <mergeCell ref="H3:H4"/>
    <mergeCell ref="I3:I4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ageMargins left="0.59027779999999996" right="0.59027779999999996" top="0.59027779999999996" bottom="0.59027779999999996" header="0.39374999999999999" footer="0.39374999999999999"/>
  <pageSetup paperSize="9" scale="69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view="pageBreakPreview" zoomScaleNormal="100" zoomScaleSheetLayoutView="100" workbookViewId="0">
      <selection activeCell="D18" sqref="D18"/>
    </sheetView>
  </sheetViews>
  <sheetFormatPr defaultRowHeight="15" x14ac:dyDescent="0.25"/>
  <cols>
    <col min="1" max="1" width="36.85546875" customWidth="1"/>
    <col min="2" max="4" width="18.5703125" customWidth="1"/>
  </cols>
  <sheetData>
    <row r="1" spans="1:7" x14ac:dyDescent="0.25">
      <c r="A1" s="117" t="s">
        <v>491</v>
      </c>
      <c r="B1" s="117"/>
      <c r="C1" s="117"/>
      <c r="D1" s="118"/>
      <c r="E1" s="118"/>
      <c r="F1" s="118"/>
      <c r="G1" s="118"/>
    </row>
    <row r="2" spans="1:7" x14ac:dyDescent="0.25">
      <c r="A2" s="77"/>
      <c r="B2" s="78"/>
      <c r="C2" s="79"/>
      <c r="D2" s="119"/>
      <c r="E2" s="119"/>
      <c r="F2" s="119"/>
      <c r="G2" s="119"/>
    </row>
    <row r="3" spans="1:7" x14ac:dyDescent="0.25">
      <c r="A3" s="120" t="s">
        <v>492</v>
      </c>
      <c r="B3" s="120" t="s">
        <v>493</v>
      </c>
      <c r="C3" s="120" t="s">
        <v>494</v>
      </c>
      <c r="D3" s="120" t="s">
        <v>495</v>
      </c>
    </row>
    <row r="4" spans="1:7" x14ac:dyDescent="0.25">
      <c r="A4" s="121"/>
      <c r="B4" s="121"/>
      <c r="C4" s="121"/>
      <c r="D4" s="121"/>
    </row>
    <row r="5" spans="1:7" x14ac:dyDescent="0.25">
      <c r="A5" s="121"/>
      <c r="B5" s="121"/>
      <c r="C5" s="121"/>
      <c r="D5" s="121"/>
    </row>
    <row r="6" spans="1:7" x14ac:dyDescent="0.25">
      <c r="A6" s="121"/>
      <c r="B6" s="121"/>
      <c r="C6" s="121"/>
      <c r="D6" s="121"/>
    </row>
    <row r="7" spans="1:7" x14ac:dyDescent="0.25">
      <c r="A7" s="122"/>
      <c r="B7" s="122"/>
      <c r="C7" s="122"/>
      <c r="D7" s="122"/>
    </row>
    <row r="8" spans="1:7" x14ac:dyDescent="0.25">
      <c r="A8" s="80">
        <v>1</v>
      </c>
      <c r="B8" s="81">
        <v>2</v>
      </c>
      <c r="C8" s="82" t="s">
        <v>496</v>
      </c>
      <c r="D8" s="82" t="s">
        <v>497</v>
      </c>
    </row>
    <row r="9" spans="1:7" ht="26.25" x14ac:dyDescent="0.25">
      <c r="A9" s="83" t="s">
        <v>498</v>
      </c>
      <c r="B9" s="84" t="s">
        <v>499</v>
      </c>
      <c r="C9" s="85">
        <f>C15</f>
        <v>195409658.65000001</v>
      </c>
      <c r="D9" s="86">
        <f>D15</f>
        <v>-98483338.2700001</v>
      </c>
    </row>
    <row r="10" spans="1:7" x14ac:dyDescent="0.25">
      <c r="A10" s="87" t="s">
        <v>445</v>
      </c>
      <c r="B10" s="88"/>
      <c r="C10" s="89"/>
      <c r="D10" s="90"/>
    </row>
    <row r="11" spans="1:7" ht="26.25" x14ac:dyDescent="0.25">
      <c r="A11" s="91" t="s">
        <v>500</v>
      </c>
      <c r="B11" s="92" t="s">
        <v>499</v>
      </c>
      <c r="C11" s="93">
        <v>0</v>
      </c>
      <c r="D11" s="93">
        <v>0</v>
      </c>
    </row>
    <row r="12" spans="1:7" x14ac:dyDescent="0.25">
      <c r="A12" s="94" t="s">
        <v>501</v>
      </c>
      <c r="B12" s="88"/>
      <c r="C12" s="89"/>
      <c r="D12" s="89"/>
    </row>
    <row r="13" spans="1:7" ht="26.25" x14ac:dyDescent="0.25">
      <c r="A13" s="95" t="s">
        <v>502</v>
      </c>
      <c r="B13" s="96" t="s">
        <v>503</v>
      </c>
      <c r="C13" s="97">
        <v>0</v>
      </c>
      <c r="D13" s="97">
        <v>0</v>
      </c>
    </row>
    <row r="14" spans="1:7" x14ac:dyDescent="0.25">
      <c r="A14" s="94" t="s">
        <v>501</v>
      </c>
      <c r="B14" s="88"/>
      <c r="C14" s="89"/>
      <c r="D14" s="89"/>
    </row>
    <row r="15" spans="1:7" x14ac:dyDescent="0.25">
      <c r="A15" s="98" t="s">
        <v>504</v>
      </c>
      <c r="B15" s="99" t="s">
        <v>503</v>
      </c>
      <c r="C15" s="100">
        <v>195409658.65000001</v>
      </c>
      <c r="D15" s="100">
        <f>D16+D17</f>
        <v>-98483338.2700001</v>
      </c>
    </row>
    <row r="16" spans="1:7" x14ac:dyDescent="0.25">
      <c r="A16" s="101" t="s">
        <v>505</v>
      </c>
      <c r="B16" s="102" t="s">
        <v>506</v>
      </c>
      <c r="C16" s="103">
        <v>-1763917242.3199999</v>
      </c>
      <c r="D16" s="103">
        <v>-829339607.57000005</v>
      </c>
    </row>
    <row r="17" spans="1:4" x14ac:dyDescent="0.25">
      <c r="A17" s="101" t="s">
        <v>507</v>
      </c>
      <c r="B17" s="102" t="s">
        <v>508</v>
      </c>
      <c r="C17" s="103">
        <v>1958749517.25</v>
      </c>
      <c r="D17" s="103">
        <v>730856269.29999995</v>
      </c>
    </row>
  </sheetData>
  <mergeCells count="6">
    <mergeCell ref="A1:G1"/>
    <mergeCell ref="D2:G2"/>
    <mergeCell ref="A3:A7"/>
    <mergeCell ref="B3:B7"/>
    <mergeCell ref="C3:C7"/>
    <mergeCell ref="D3:D7"/>
  </mergeCells>
  <pageMargins left="0.7" right="0.7" top="0.75" bottom="0.7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ANAL_ISP_BUDG&lt;/Code&gt;&#10;  &lt;ObjectCode&gt;SQUERY_ANAL_ISP_BUDG&lt;/ObjectCode&gt;&#10;  &lt;DocName&gt;___ Группировка для оперативки ___(Аналитический отчет по исполнению бюджета с произвольной группировкой)&lt;/DocName&gt;&#10;  &lt;VariantName&gt;&amp;lt;&amp;lt;&amp;lt; Группировка для оперативки &amp;gt;&amp;gt;&amp;gt;&lt;/VariantName&gt;&#10;  &lt;VariantLink&gt;215615&lt;/VariantLink&gt;&#10;  &lt;ReportCode&gt;2454224_22S0Q5ZWM&lt;/ReportCode&gt;&#10;  &lt;SvodReportLink xsi:nil=&quot;true&quot; /&gt;&#10;  &lt;ReportLink&gt;20121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2D6608A-47B2-4B64-8D23-1321B4B735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DESKTOP-CU8NA09\Kozulyak</dc:creator>
  <cp:lastModifiedBy>Kozulyak</cp:lastModifiedBy>
  <cp:lastPrinted>2024-07-24T22:47:37Z</cp:lastPrinted>
  <dcterms:created xsi:type="dcterms:W3CDTF">2024-07-24T22:16:45Z</dcterms:created>
  <dcterms:modified xsi:type="dcterms:W3CDTF">2024-07-30T06:01:48Z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Группировка для оперативки ___(Аналитический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___ Группировка для оперативки ___.xlsx</vt:lpwstr>
  </property>
  <property fmtid="{D5CDD505-2E9C-101B-9397-08002B2CF9AE}" pid="4" name="Версия клиента">
    <vt:lpwstr>24.1.157.613 (.NET 4.7.2)</vt:lpwstr>
  </property>
  <property fmtid="{D5CDD505-2E9C-101B-9397-08002B2CF9AE}" pid="5" name="Версия базы">
    <vt:lpwstr>24.1.1241.14649763</vt:lpwstr>
  </property>
  <property fmtid="{D5CDD505-2E9C-101B-9397-08002B2CF9AE}" pid="6" name="Тип сервера">
    <vt:lpwstr>MSSQL</vt:lpwstr>
  </property>
  <property fmtid="{D5CDD505-2E9C-101B-9397-08002B2CF9AE}" pid="7" name="Сервер">
    <vt:lpwstr>192.9.231.252\latin</vt:lpwstr>
  </property>
  <property fmtid="{D5CDD505-2E9C-101B-9397-08002B2CF9AE}" pid="8" name="База">
    <vt:lpwstr>budget2024okrug</vt:lpwstr>
  </property>
  <property fmtid="{D5CDD505-2E9C-101B-9397-08002B2CF9AE}" pid="9" name="Пользователь">
    <vt:lpwstr>kozuljak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