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ГОДОВЫЕ ОТЧЕТЫ\ГОДОВОЙ ОТЧЕТ 2024\для ОТКРЫТОГО бюджета (для Козуляк)\"/>
    </mc:Choice>
  </mc:AlternateContent>
  <xr:revisionPtr revIDLastSave="0" documentId="13_ncr:1_{071D6946-92A7-468A-99AE-3CF9CA534F7A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Расходы раздел-подраздел 2024 г" sheetId="1" r:id="rId1"/>
  </sheets>
  <definedNames>
    <definedName name="_xlnm._FilterDatabase" localSheetId="0" hidden="1">'Расходы раздел-подраздел 2024 г'!$A$2:$I$41</definedName>
    <definedName name="_xlnm.Print_Titles" localSheetId="0">'Расходы раздел-подраздел 2024 г'!$2:$2</definedName>
    <definedName name="_xlnm.Print_Area" localSheetId="0">'Расходы раздел-подраздел 2024 г'!$A$1:$I$41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C3" i="1" l="1"/>
  <c r="F4" i="1" l="1"/>
  <c r="G4" i="1"/>
  <c r="F5" i="1"/>
  <c r="G5" i="1"/>
  <c r="F6" i="1"/>
  <c r="G6" i="1"/>
  <c r="F7" i="1"/>
  <c r="G7" i="1"/>
  <c r="F8" i="1"/>
  <c r="G8" i="1"/>
  <c r="G9" i="1"/>
  <c r="F10" i="1"/>
  <c r="G10" i="1"/>
  <c r="F11" i="1"/>
  <c r="G11" i="1"/>
  <c r="F13" i="1"/>
  <c r="G13" i="1"/>
  <c r="F15" i="1"/>
  <c r="G15" i="1"/>
  <c r="F17" i="1"/>
  <c r="G17" i="1"/>
  <c r="F18" i="1"/>
  <c r="G18" i="1"/>
  <c r="F19" i="1"/>
  <c r="G19" i="1"/>
  <c r="F20" i="1"/>
  <c r="G20" i="1"/>
  <c r="F21" i="1"/>
  <c r="G21" i="1"/>
  <c r="F23" i="1"/>
  <c r="G23" i="1"/>
  <c r="F24" i="1"/>
  <c r="G24" i="1"/>
  <c r="F25" i="1"/>
  <c r="G25" i="1"/>
  <c r="F27" i="1"/>
  <c r="G27" i="1"/>
  <c r="F28" i="1"/>
  <c r="G28" i="1"/>
  <c r="F29" i="1"/>
  <c r="G29" i="1"/>
  <c r="F30" i="1"/>
  <c r="G30" i="1"/>
  <c r="F31" i="1"/>
  <c r="G31" i="1"/>
  <c r="F33" i="1"/>
  <c r="G33" i="1"/>
  <c r="F34" i="1"/>
  <c r="G34" i="1"/>
  <c r="F36" i="1"/>
  <c r="G36" i="1"/>
  <c r="F37" i="1"/>
  <c r="G37" i="1"/>
  <c r="F38" i="1"/>
  <c r="G38" i="1"/>
  <c r="F40" i="1"/>
  <c r="G40" i="1"/>
  <c r="E3" i="1" l="1"/>
  <c r="E12" i="1"/>
  <c r="E14" i="1"/>
  <c r="E16" i="1"/>
  <c r="E22" i="1"/>
  <c r="E26" i="1"/>
  <c r="E32" i="1"/>
  <c r="E35" i="1"/>
  <c r="E39" i="1"/>
  <c r="D39" i="1"/>
  <c r="C39" i="1"/>
  <c r="D35" i="1"/>
  <c r="C35" i="1"/>
  <c r="D32" i="1"/>
  <c r="C32" i="1"/>
  <c r="D26" i="1"/>
  <c r="C26" i="1"/>
  <c r="D22" i="1"/>
  <c r="C22" i="1"/>
  <c r="D16" i="1"/>
  <c r="C16" i="1"/>
  <c r="D14" i="1"/>
  <c r="C14" i="1"/>
  <c r="D12" i="1"/>
  <c r="C12" i="1"/>
  <c r="C41" i="1" s="1"/>
  <c r="D3" i="1"/>
  <c r="E41" i="1" l="1"/>
  <c r="F41" i="1" s="1"/>
  <c r="D41" i="1"/>
  <c r="G35" i="1"/>
  <c r="F35" i="1"/>
  <c r="F32" i="1"/>
  <c r="G32" i="1"/>
  <c r="F16" i="1"/>
  <c r="G16" i="1"/>
  <c r="G12" i="1"/>
  <c r="F12" i="1"/>
  <c r="G39" i="1"/>
  <c r="F39" i="1"/>
  <c r="F26" i="1"/>
  <c r="G26" i="1"/>
  <c r="F22" i="1"/>
  <c r="G22" i="1"/>
  <c r="G14" i="1"/>
  <c r="F14" i="1"/>
  <c r="F3" i="1"/>
  <c r="G3" i="1"/>
  <c r="G41" i="1" l="1"/>
</calcChain>
</file>

<file path=xl/sharedStrings.xml><?xml version="1.0" encoding="utf-8"?>
<sst xmlns="http://schemas.openxmlformats.org/spreadsheetml/2006/main" count="116" uniqueCount="110">
  <si>
    <t>Код</t>
  </si>
  <si>
    <t>Наименование расходов</t>
  </si>
  <si>
    <t>% исполнения первоначального плана</t>
  </si>
  <si>
    <t>% исполнения уточненного плана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</si>
  <si>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</si>
  <si>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</si>
  <si>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</si>
  <si>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</si>
  <si>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</si>
  <si>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</si>
  <si>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</si>
  <si>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</si>
  <si>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</si>
  <si>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</si>
  <si>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</si>
  <si>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</si>
  <si>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</si>
  <si>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</si>
  <si>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</si>
  <si>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</si>
  <si>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</si>
  <si>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</si>
  <si>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</si>
  <si>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</si>
  <si>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</si>
  <si>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</si>
  <si>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</si>
  <si>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</si>
  <si>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</si>
  <si>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</si>
  <si>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</si>
  <si>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</si>
  <si>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</si>
  <si>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</si>
  <si>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0406</t>
  </si>
  <si>
    <t>Водное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</si>
  <si>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</si>
  <si>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</si>
  <si>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</si>
  <si>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</si>
  <si>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</si>
  <si>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</si>
  <si>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</si>
  <si>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</si>
  <si>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</si>
  <si>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</si>
  <si>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</si>
  <si>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</si>
  <si>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</si>
  <si>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</si>
  <si>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</si>
  <si>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</si>
  <si>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</si>
  <si>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</si>
  <si>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</si>
  <si>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</si>
  <si>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</si>
  <si>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</si>
  <si>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</si>
  <si>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</si>
  <si>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</si>
  <si>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</si>
  <si>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</si>
  <si>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</si>
  <si>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</si>
  <si>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</si>
  <si>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</si>
  <si>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</si>
  <si>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</si>
  <si>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</si>
  <si>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</si>
  <si>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</si>
  <si>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1100</t>
  </si>
  <si>
    <t>ФИЗИЧЕСКАЯ КУЛЬТУРА И СПОРТ</t>
  </si>
  <si>
    <t>Массовый спорт</t>
  </si>
  <si>
    <t>ВСЕГО РАСХОДОВ</t>
  </si>
  <si>
    <t>Плановые показатели расходов относительно первоначальных увеличены в связи 
с индексацией заработной платы</t>
  </si>
  <si>
    <t>Отклонение обусловлено заявительным характером предоставления субсидий, при условии предоставления необходимого пакета документов</t>
  </si>
  <si>
    <t>Аналитические данные об исполнении расходов бюджета Хасанского муниципального округа по разделам и подразделам классификации расходов бюджета за отчетный 2024 год, тыс. рублей</t>
  </si>
  <si>
    <t>План по НПА о бюджете 
от 08.12.2023
№87-НПА, первоначальный, 
тыс. руб.</t>
  </si>
  <si>
    <t>План по НПА о бюджете от 08.12.2023
№87-НПА
(в редакции от 23.12.2024
№126-НПА), уточненный, 
тыс. руб.</t>
  </si>
  <si>
    <t>Фактическое исполнение за 2024 год, 
тыс. руб.</t>
  </si>
  <si>
    <t>Пояснения отклонений фактических значений от первоначальных плановых значений по НПА о бюджете</t>
  </si>
  <si>
    <t>Пояснения отклонений фактических значений от уточненных плановых значений по НПА о бюджете</t>
  </si>
  <si>
    <t>Наличие вакантной должности в аппарате Думы Хасанского муниципального округа в течение 2024 года</t>
  </si>
  <si>
    <t>Фактические показатели расходов относительно первоначальных уменьшены в связи 
с индексацией заработной платы</t>
  </si>
  <si>
    <t>Фактические показатели расходов относительно первоначальных уменьшены в связи 
с осуществлением полномочий председателя Думы округа в 2024 году на бесплатной основе</t>
  </si>
  <si>
    <t>Наличие в течение 2024 года вакантных должностей в администрации округа</t>
  </si>
  <si>
    <t>Показатели сокращены в связи с отменой доп. выборов в Думу округа</t>
  </si>
  <si>
    <t>По данному подразделу отражен объем неисполненных остатков средств резервных фондов администрации Хасанского муниципального округа, расходование которых осуществлялось в соответствии с постановлениями администрацииХасанского муниципального округа от 12.01.2023 №07-па, от 06.07.2023 №1053-па, от26.12.2023 №2458-па. 
Исполнение  данных расходов осуществлено на основании распоряжений администрации Хасанского муниципального округа и отражено по разделам и подразделам классификации бюджетных расходов  в соответствии с их отраслевой направленностью</t>
  </si>
  <si>
    <t>Сокращены расходы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краевого бюджета</t>
  </si>
  <si>
    <t>Оплата услуг осуществлена по фактической потребности на основании актов выполненных работ (услуг)</t>
  </si>
  <si>
    <t>Выделены бюджетные ассигнования за счет средств резервного фонда Правительства Приморского края по ликвидации чрезвычайных ситуаций природного и техногенного характера на следующие работы на  расчистку русел рек и береговой линии от наносов, завалов, заторов, включая срезку кустарника и мелколесья для максимально возможного уменьшения риска расширения зон подтопления и разрушения защитных гидротехнических сооружений</t>
  </si>
  <si>
    <t>Отклонение обусловлено сокращением средств краевого бюджета на организацию транспортного обслуживания населения в границах муниципальных образований Приморского края</t>
  </si>
  <si>
    <t>Отклонение обусловлено экономией по результатам закупочных процедур,  ненадлежащим исполнением поставщиком поставки товаров и работ, а также оплатой работ (оказанием услуг) по фактической потребности</t>
  </si>
  <si>
    <t>Отклонение обусловлено экономией по результатам закупочных процедур</t>
  </si>
  <si>
    <t>Увеличение обусловлено дополнительным выделением средства за счет краевого и местного бюджета на капитальный ремонт и ремонт автомобильных дорог общего пользования местного значения</t>
  </si>
  <si>
    <t>Увеличение обусловлено дополнительным выделением средств краевого бюджета на развитие туристских территорий Приморского края (разработка документов территорального планирования)</t>
  </si>
  <si>
    <t>Увеличение обусловлено выделением средств  на ликвидацию чрезвычайных ситуаций природного и техногенного характера из резервного фонда администрации округа по ликвидации чрезвычайных ситуаций природного и техногенного характера;увеличением расходов на  содержание и ремонт муниципального жилого фонда.</t>
  </si>
  <si>
    <t>Увеличение обусловлено выделением средств  на ликвидацию чрезвычайных ситуаций природного и техногенного характера из резервного фонда администрации округа по ликвидации чрезвычайных ситуаций природного и техногенного характера;увеличением расходов на  содержание и ремонт объектов коммунального хозяйства; увеличение расходов на предоставление субсидий муниципальным унитарным предприятиям на восстановление платежеспособности, а также выделением средств на поддержку проектов, инициируемых жителями округа (ТОС), по решению вопросов местного значения за счет средств грантов, выделенных из краевого бюджета</t>
  </si>
  <si>
    <t>Отклонение обусловлено сокращением расходов краевого бюджета на благоустройство территорий, прилегающих к местам туристского показа (благоустройство муниципальных пляжей)</t>
  </si>
  <si>
    <t>Первоначально утвержденные показатели расходов увеличены на:  индексацию заработной платы работников муниципальных учреждений; субсидии на иные цели (приобретение основных средств, проведение  ремонта, мероприятия по пожарной безопасности, обеспечение видеонаблюдения и иные мероприятия, направленные на защищенность объектов (территорий) муниципальных образовательных учреждений, разработка проектно-сметной документации для проведения капитального ремонта)</t>
  </si>
  <si>
    <t>Первоначально утвержденные показатели расходов увеличены на:  индексацию заработной платы работников муниципальных учреждений; на приобретение основных средств, на проведение  ремонта</t>
  </si>
  <si>
    <t>Первоначально утвержденные показатели расходов увеличены на:  индексацию заработной платы работников муниципальных учреждений; субсидии на иные цели (приобретение основных средств, проведение  ремонта, мероприятия по пожарной безопасности, обеспечение видеонаблюдения и иные мероприятия, направленные на защищенность объектов (территорий) муниципальных оучреждений, разработка проектно-сметной документации для проведения капитального ремонта)</t>
  </si>
  <si>
    <t>Отклонение обусловлено экономией по результатам закупочных процедур, а также ненадлежащим исполнением поставщиком поставки товаров и работ</t>
  </si>
  <si>
    <t>Первоначально утвержденные показатели 
увеличены на: проведение работ по сохранению объектов культурного наследия</t>
  </si>
  <si>
    <t>Отклонение фактических показателей от первоначально утвержденных связано с  пересчётом и сокращением количества выплат пенсии за выслугу лет муниципальным служащим</t>
  </si>
  <si>
    <t>Отклонение фактических показателей от уточненных связано с  пересчётом и сокращением количества выплат пенсии за выслугу лет муниципальным служащим</t>
  </si>
  <si>
    <t xml:space="preserve">Первоначально утвержденные показатели увеличены на:
- оказание содействия в исполнении волеизъявления умершего о погребении семьям военнослужащих, лиц, проходящих службу в войсках национальной гвардии Российской Федерации и имеющих специальное звание полиции, погибших (умерших) при проведении мероприятия боевой готовности  за счет средств резервного фонда администрации Хасанского МО;
-выплаты материальной помощи гражданам, пострадавшим в результате пожара, произошедшего 20 декабря 2023 года (4 выплаты) за счет средств резервного фонда администрации Хасанского МО
</t>
  </si>
  <si>
    <t>Первоначально утвержденные показатели увеличены за счет дополнительного выделения средств на приобретение и установку спортивной площадки в с. Занадворовка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</si>
</sst>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#.00_ "/>
  </numFmts>
  <fonts count="14" x14ac:knownFonts="1">
    <font>
      <sz val="12"/>
      <color rgb="FF000000"/>
      <name val="Calibri"/>
      <charset val="204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 Cy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0" tint="-0.14999847407452621"/>
        <bgColor theme="0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1" fillId="0" borderId="1">
      <alignment horizontal="left" wrapText="1"/>
    </xf>
    <xf numFmtId="49" fontId="1" fillId="0" borderId="2">
      <alignment horizontal="center" vertical="center" wrapText="1"/>
    </xf>
    <xf numFmtId="0" fontId="1" fillId="0" borderId="3">
      <alignment horizontal="left" wrapText="1" indent="2"/>
    </xf>
    <xf numFmtId="49" fontId="1" fillId="0" borderId="4">
      <alignment horizontal="center" wrapText="1"/>
    </xf>
    <xf numFmtId="49" fontId="1" fillId="0" borderId="5">
      <alignment horizontal="center"/>
    </xf>
    <xf numFmtId="49" fontId="1" fillId="0" borderId="2">
      <alignment horizontal="center"/>
    </xf>
    <xf numFmtId="49" fontId="1" fillId="0" borderId="6">
      <alignment horizontal="center" vertical="center" wrapText="1"/>
    </xf>
    <xf numFmtId="49" fontId="1" fillId="0" borderId="7">
      <alignment horizontal="center" vertical="center" wrapText="1"/>
    </xf>
    <xf numFmtId="4" fontId="1" fillId="0" borderId="2">
      <alignment horizontal="right"/>
    </xf>
    <xf numFmtId="4" fontId="1" fillId="0" borderId="3">
      <alignment horizontal="right"/>
    </xf>
    <xf numFmtId="0" fontId="1" fillId="0" borderId="8">
      <alignment horizontal="left" wrapText="1" indent="1"/>
    </xf>
    <xf numFmtId="49" fontId="1" fillId="0" borderId="5">
      <alignment horizontal="center" wrapText="1"/>
    </xf>
    <xf numFmtId="49" fontId="1" fillId="0" borderId="9">
      <alignment horizontal="center" wrapText="1"/>
    </xf>
    <xf numFmtId="4" fontId="1" fillId="0" borderId="6">
      <alignment horizontal="right"/>
    </xf>
    <xf numFmtId="4" fontId="1" fillId="0" borderId="10">
      <alignment horizontal="right"/>
    </xf>
    <xf numFmtId="49" fontId="1" fillId="0" borderId="3">
      <alignment horizontal="center"/>
    </xf>
    <xf numFmtId="0" fontId="2" fillId="0" borderId="0"/>
    <xf numFmtId="0" fontId="3" fillId="0" borderId="0"/>
    <xf numFmtId="0" fontId="4" fillId="0" borderId="0"/>
    <xf numFmtId="4" fontId="10" fillId="0" borderId="11">
      <alignment horizontal="right" vertical="top" shrinkToFit="1"/>
    </xf>
    <xf numFmtId="0" fontId="13" fillId="0" borderId="0"/>
  </cellStyleXfs>
  <cellXfs count="34">
    <xf numFmtId="0" fontId="0" fillId="0" borderId="0" xfId="0"/>
    <xf numFmtId="165" fontId="0" fillId="0" borderId="0" xfId="0" applyNumberFormat="1"/>
    <xf numFmtId="0" fontId="0" fillId="0" borderId="0" xfId="0" applyAlignment="1">
      <alignment vertical="center"/>
    </xf>
    <xf numFmtId="49" fontId="12" fillId="4" borderId="2" xfId="0" applyNumberFormat="1" applyFont="1" applyFill="1" applyBorder="1" applyAlignment="1">
      <alignment horizontal="left" vertical="top" wrapText="1"/>
    </xf>
    <xf numFmtId="49" fontId="11" fillId="0" borderId="2" xfId="0" applyNumberFormat="1" applyFont="1" applyBorder="1" applyAlignment="1">
      <alignment vertical="top" wrapText="1"/>
    </xf>
    <xf numFmtId="49" fontId="11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vertical="top" wrapText="1"/>
    </xf>
    <xf numFmtId="164" fontId="7" fillId="2" borderId="2" xfId="0" applyNumberFormat="1" applyFont="1" applyFill="1" applyBorder="1" applyAlignment="1">
      <alignment horizontal="right" vertical="top" wrapText="1"/>
    </xf>
    <xf numFmtId="49" fontId="6" fillId="2" borderId="2" xfId="0" applyNumberFormat="1" applyFont="1" applyFill="1" applyBorder="1" applyAlignment="1">
      <alignment horizontal="left" vertical="top"/>
    </xf>
    <xf numFmtId="49" fontId="6" fillId="2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horizontal="right" vertical="top" wrapText="1"/>
    </xf>
    <xf numFmtId="164" fontId="7" fillId="0" borderId="2" xfId="0" applyNumberFormat="1" applyFont="1" applyBorder="1" applyAlignment="1">
      <alignment horizontal="right" vertical="top" wrapText="1"/>
    </xf>
    <xf numFmtId="49" fontId="8" fillId="3" borderId="2" xfId="0" applyNumberFormat="1" applyFont="1" applyFill="1" applyBorder="1" applyAlignment="1">
      <alignment horizontal="left" vertical="top" wrapText="1"/>
    </xf>
    <xf numFmtId="49" fontId="6" fillId="3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6" fillId="3" borderId="2" xfId="0" applyNumberFormat="1" applyFont="1" applyFill="1" applyBorder="1" applyAlignment="1">
      <alignment horizontal="left" vertical="top"/>
    </xf>
    <xf numFmtId="49" fontId="8" fillId="2" borderId="2" xfId="0" applyNumberFormat="1" applyFont="1" applyFill="1" applyBorder="1" applyAlignment="1">
      <alignment horizontal="left" vertical="top"/>
    </xf>
    <xf numFmtId="49" fontId="8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9" fontId="9" fillId="3" borderId="2" xfId="0" applyNumberFormat="1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top" wrapText="1"/>
    </xf>
    <xf numFmtId="165" fontId="12" fillId="5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/>
    </xf>
    <xf numFmtId="49" fontId="9" fillId="0" borderId="2" xfId="0" applyNumberFormat="1" applyFont="1" applyBorder="1" applyAlignment="1">
      <alignment horizontal="left" vertical="top" wrapText="1"/>
    </xf>
    <xf numFmtId="49" fontId="11" fillId="3" borderId="2" xfId="0" applyNumberFormat="1" applyFont="1" applyFill="1" applyBorder="1" applyAlignment="1">
      <alignment horizontal="left" vertical="top" wrapText="1"/>
    </xf>
    <xf numFmtId="49" fontId="12" fillId="6" borderId="2" xfId="0" applyNumberFormat="1" applyFont="1" applyFill="1" applyBorder="1" applyAlignment="1">
      <alignment horizontal="left" vertical="top" wrapText="1"/>
    </xf>
    <xf numFmtId="49" fontId="12" fillId="0" borderId="2" xfId="0" applyNumberFormat="1" applyFont="1" applyBorder="1" applyAlignment="1">
      <alignment horizontal="left" vertical="top" wrapText="1"/>
    </xf>
    <xf numFmtId="165" fontId="12" fillId="6" borderId="2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</cellXfs>
  <cellStyles count="22">
    <cellStyle name="xl101" xfId="1" xr:uid="{00000000-0005-0000-0000-000000000000}"/>
    <cellStyle name="xl28" xfId="2" xr:uid="{00000000-0005-0000-0000-000001000000}"/>
    <cellStyle name="xl31" xfId="3" xr:uid="{00000000-0005-0000-0000-000002000000}"/>
    <cellStyle name="xl35" xfId="4" xr:uid="{00000000-0005-0000-0000-000003000000}"/>
    <cellStyle name="xl37" xfId="5" xr:uid="{00000000-0005-0000-0000-000004000000}"/>
    <cellStyle name="xl43" xfId="6" xr:uid="{00000000-0005-0000-0000-000005000000}"/>
    <cellStyle name="xl44" xfId="7" xr:uid="{00000000-0005-0000-0000-000006000000}"/>
    <cellStyle name="xl45" xfId="8" xr:uid="{00000000-0005-0000-0000-000007000000}"/>
    <cellStyle name="xl46" xfId="9" xr:uid="{00000000-0005-0000-0000-000008000000}"/>
    <cellStyle name="xl51" xfId="20" xr:uid="{00000000-0005-0000-0000-000009000000}"/>
    <cellStyle name="xl68" xfId="10" xr:uid="{00000000-0005-0000-0000-00000A000000}"/>
    <cellStyle name="xl74" xfId="11" xr:uid="{00000000-0005-0000-0000-00000B000000}"/>
    <cellStyle name="xl88" xfId="12" xr:uid="{00000000-0005-0000-0000-00000C000000}"/>
    <cellStyle name="xl92" xfId="13" xr:uid="{00000000-0005-0000-0000-00000D000000}"/>
    <cellStyle name="xl95" xfId="14" xr:uid="{00000000-0005-0000-0000-00000E000000}"/>
    <cellStyle name="xl97" xfId="15" xr:uid="{00000000-0005-0000-0000-00000F000000}"/>
    <cellStyle name="xl98" xfId="16" xr:uid="{00000000-0005-0000-0000-000010000000}"/>
    <cellStyle name="Обычный" xfId="0" builtinId="0"/>
    <cellStyle name="Обычный 2" xfId="17" xr:uid="{00000000-0005-0000-0000-000012000000}"/>
    <cellStyle name="Обычный 2 2 2" xfId="18" xr:uid="{00000000-0005-0000-0000-000013000000}"/>
    <cellStyle name="Обычный 3" xfId="19" xr:uid="{00000000-0005-0000-0000-000014000000}"/>
    <cellStyle name="Обычный 5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A22" zoomScaleNormal="100" zoomScaleSheetLayoutView="100" workbookViewId="0">
      <selection activeCell="I25" sqref="I25"/>
    </sheetView>
  </sheetViews>
  <sheetFormatPr defaultColWidth="11" defaultRowHeight="15.75" x14ac:dyDescent="0.25"/>
  <cols>
    <col min="1" max="1" width="7.5" customWidth="1"/>
    <col min="2" max="2" width="36.625" customWidth="1"/>
    <col min="3" max="3" width="14.875" customWidth="1"/>
    <col min="4" max="4" width="16.5" customWidth="1"/>
    <col min="5" max="5" width="14.25" customWidth="1"/>
    <col min="6" max="7" width="12.875" customWidth="1"/>
    <col min="8" max="9" width="40.25" customWidth="1"/>
    <col min="10" max="10" width="19.875" customWidth="1"/>
  </cols>
  <sheetData>
    <row r="1" spans="1:9" ht="21" customHeight="1" x14ac:dyDescent="0.25">
      <c r="A1" s="33" t="s">
        <v>78</v>
      </c>
      <c r="B1" s="33"/>
      <c r="C1" s="33"/>
      <c r="D1" s="33"/>
      <c r="E1" s="33"/>
      <c r="F1" s="33"/>
      <c r="G1" s="33"/>
      <c r="H1" s="33"/>
      <c r="I1" s="33"/>
    </row>
    <row r="2" spans="1:9" ht="135" x14ac:dyDescent="0.25">
      <c r="A2" s="6" t="s">
        <v>0</v>
      </c>
      <c r="B2" s="6" t="s">
        <v>1</v>
      </c>
      <c r="C2" s="6" t="s">
        <v>79</v>
      </c>
      <c r="D2" s="6" t="s">
        <v>80</v>
      </c>
      <c r="E2" s="6" t="s">
        <v>81</v>
      </c>
      <c r="F2" s="6" t="s">
        <v>2</v>
      </c>
      <c r="G2" s="6" t="s">
        <v>3</v>
      </c>
      <c r="H2" s="6" t="s">
        <v>82</v>
      </c>
      <c r="I2" s="6" t="s">
        <v>83</v>
      </c>
    </row>
    <row r="3" spans="1:9" ht="28.5" x14ac:dyDescent="0.25">
      <c r="A3" s="7" t="s">
        <v>4</v>
      </c>
      <c r="B3" s="8" t="s">
        <v>5</v>
      </c>
      <c r="C3" s="9">
        <f>SUM(C4:C11)</f>
        <v>251887.39999999997</v>
      </c>
      <c r="D3" s="9">
        <f>SUM(D4:D11)</f>
        <v>305461.8</v>
      </c>
      <c r="E3" s="9">
        <f>SUM(E4:E11)</f>
        <v>238427.3</v>
      </c>
      <c r="F3" s="9">
        <f t="shared" ref="F3:F41" si="0">E3/C3*100</f>
        <v>94.656302776558107</v>
      </c>
      <c r="G3" s="9">
        <f t="shared" ref="G3:G41" si="1">E3/D3*100</f>
        <v>78.054702748428767</v>
      </c>
      <c r="H3" s="10"/>
      <c r="I3" s="11"/>
    </row>
    <row r="4" spans="1:9" ht="45" x14ac:dyDescent="0.25">
      <c r="A4" s="12" t="s">
        <v>6</v>
      </c>
      <c r="B4" s="13" t="s">
        <v>7</v>
      </c>
      <c r="C4" s="14">
        <v>2749.4</v>
      </c>
      <c r="D4" s="14">
        <v>3215.9</v>
      </c>
      <c r="E4" s="14">
        <v>3129.9</v>
      </c>
      <c r="F4" s="15">
        <f t="shared" si="0"/>
        <v>113.83938313813924</v>
      </c>
      <c r="G4" s="15">
        <f t="shared" si="1"/>
        <v>97.325787493392212</v>
      </c>
      <c r="H4" s="18" t="s">
        <v>85</v>
      </c>
      <c r="I4" s="16"/>
    </row>
    <row r="5" spans="1:9" ht="75" x14ac:dyDescent="0.25">
      <c r="A5" s="12" t="s">
        <v>8</v>
      </c>
      <c r="B5" s="13" t="s">
        <v>9</v>
      </c>
      <c r="C5" s="14">
        <v>9899.4</v>
      </c>
      <c r="D5" s="14">
        <v>7256.1</v>
      </c>
      <c r="E5" s="14">
        <v>6892.3</v>
      </c>
      <c r="F5" s="15">
        <f t="shared" si="0"/>
        <v>69.623411519890098</v>
      </c>
      <c r="G5" s="15">
        <f t="shared" si="1"/>
        <v>94.98628739956726</v>
      </c>
      <c r="H5" s="5" t="s">
        <v>86</v>
      </c>
      <c r="I5" s="18" t="s">
        <v>84</v>
      </c>
    </row>
    <row r="6" spans="1:9" ht="82.5" customHeight="1" x14ac:dyDescent="0.25">
      <c r="A6" s="12" t="s">
        <v>10</v>
      </c>
      <c r="B6" s="13" t="s">
        <v>11</v>
      </c>
      <c r="C6" s="14">
        <v>101886</v>
      </c>
      <c r="D6" s="14">
        <v>125191.6</v>
      </c>
      <c r="E6" s="14">
        <v>109520.9</v>
      </c>
      <c r="F6" s="15">
        <f t="shared" si="0"/>
        <v>107.49357124629488</v>
      </c>
      <c r="G6" s="15">
        <f t="shared" si="1"/>
        <v>87.482626629901688</v>
      </c>
      <c r="H6" s="5" t="s">
        <v>76</v>
      </c>
      <c r="I6" s="5" t="s">
        <v>87</v>
      </c>
    </row>
    <row r="7" spans="1:9" x14ac:dyDescent="0.25">
      <c r="A7" s="12" t="s">
        <v>12</v>
      </c>
      <c r="B7" s="13" t="s">
        <v>13</v>
      </c>
      <c r="C7" s="14">
        <v>24.9</v>
      </c>
      <c r="D7" s="14">
        <v>24.9</v>
      </c>
      <c r="E7" s="14">
        <v>24.9</v>
      </c>
      <c r="F7" s="15">
        <f t="shared" si="0"/>
        <v>100</v>
      </c>
      <c r="G7" s="15">
        <f t="shared" si="1"/>
        <v>100</v>
      </c>
      <c r="H7" s="29"/>
      <c r="I7" s="17"/>
    </row>
    <row r="8" spans="1:9" ht="60" x14ac:dyDescent="0.25">
      <c r="A8" s="12" t="s">
        <v>14</v>
      </c>
      <c r="B8" s="13" t="s">
        <v>15</v>
      </c>
      <c r="C8" s="14">
        <v>17674.3</v>
      </c>
      <c r="D8" s="14">
        <v>20584.900000000001</v>
      </c>
      <c r="E8" s="14">
        <v>20009</v>
      </c>
      <c r="F8" s="15">
        <f t="shared" si="0"/>
        <v>113.20957548530919</v>
      </c>
      <c r="G8" s="15">
        <f t="shared" si="1"/>
        <v>97.202318204120488</v>
      </c>
      <c r="H8" s="5" t="s">
        <v>76</v>
      </c>
      <c r="I8" s="29"/>
    </row>
    <row r="9" spans="1:9" ht="30" x14ac:dyDescent="0.25">
      <c r="A9" s="12" t="s">
        <v>16</v>
      </c>
      <c r="B9" s="13" t="s">
        <v>17</v>
      </c>
      <c r="C9" s="14">
        <v>624.29999999999995</v>
      </c>
      <c r="D9" s="14">
        <v>0</v>
      </c>
      <c r="E9" s="14">
        <v>0</v>
      </c>
      <c r="F9" s="15">
        <f t="shared" si="0"/>
        <v>0</v>
      </c>
      <c r="G9" s="15" t="e">
        <f t="shared" si="1"/>
        <v>#DIV/0!</v>
      </c>
      <c r="H9" s="18" t="s">
        <v>88</v>
      </c>
      <c r="I9" s="17"/>
    </row>
    <row r="10" spans="1:9" ht="210" x14ac:dyDescent="0.25">
      <c r="A10" s="12" t="s">
        <v>18</v>
      </c>
      <c r="B10" s="13" t="s">
        <v>19</v>
      </c>
      <c r="C10" s="14">
        <v>22196.400000000001</v>
      </c>
      <c r="D10" s="14">
        <v>17043.599999999999</v>
      </c>
      <c r="E10" s="14">
        <v>0</v>
      </c>
      <c r="F10" s="15">
        <f t="shared" si="0"/>
        <v>0</v>
      </c>
      <c r="G10" s="15">
        <f t="shared" si="1"/>
        <v>0</v>
      </c>
      <c r="H10" s="18" t="s">
        <v>89</v>
      </c>
      <c r="I10" s="18" t="s">
        <v>89</v>
      </c>
    </row>
    <row r="11" spans="1:9" ht="90" x14ac:dyDescent="0.25">
      <c r="A11" s="12" t="s">
        <v>20</v>
      </c>
      <c r="B11" s="13" t="s">
        <v>21</v>
      </c>
      <c r="C11" s="14">
        <v>96832.7</v>
      </c>
      <c r="D11" s="14">
        <v>132144.79999999999</v>
      </c>
      <c r="E11" s="14">
        <v>98850.3</v>
      </c>
      <c r="F11" s="15">
        <f t="shared" si="0"/>
        <v>102.08359366205839</v>
      </c>
      <c r="G11" s="15">
        <f t="shared" si="1"/>
        <v>74.804532603628758</v>
      </c>
      <c r="H11" s="19"/>
      <c r="I11" s="18" t="s">
        <v>94</v>
      </c>
    </row>
    <row r="12" spans="1:9" x14ac:dyDescent="0.25">
      <c r="A12" s="7" t="s">
        <v>22</v>
      </c>
      <c r="B12" s="8" t="s">
        <v>23</v>
      </c>
      <c r="C12" s="9">
        <f>SUM(C13:C13)</f>
        <v>1793.8</v>
      </c>
      <c r="D12" s="9">
        <f>SUM(D13:D13)</f>
        <v>1796.3</v>
      </c>
      <c r="E12" s="9">
        <f>SUM(E13:E13)</f>
        <v>1796.3</v>
      </c>
      <c r="F12" s="9">
        <f t="shared" si="0"/>
        <v>100.13936893745121</v>
      </c>
      <c r="G12" s="9">
        <f t="shared" si="1"/>
        <v>100</v>
      </c>
      <c r="H12" s="10"/>
      <c r="I12" s="11"/>
    </row>
    <row r="13" spans="1:9" ht="30" x14ac:dyDescent="0.25">
      <c r="A13" s="12" t="s">
        <v>24</v>
      </c>
      <c r="B13" s="13" t="s">
        <v>25</v>
      </c>
      <c r="C13" s="14">
        <v>1793.8</v>
      </c>
      <c r="D13" s="14">
        <v>1796.3</v>
      </c>
      <c r="E13" s="14">
        <v>1796.3</v>
      </c>
      <c r="F13" s="15">
        <f t="shared" si="0"/>
        <v>100.13936893745121</v>
      </c>
      <c r="G13" s="15">
        <f t="shared" si="1"/>
        <v>100</v>
      </c>
      <c r="H13" s="17"/>
      <c r="I13" s="17"/>
    </row>
    <row r="14" spans="1:9" ht="42.75" x14ac:dyDescent="0.25">
      <c r="A14" s="7" t="s">
        <v>26</v>
      </c>
      <c r="B14" s="8" t="s">
        <v>27</v>
      </c>
      <c r="C14" s="9">
        <f>SUM(C15:C15)</f>
        <v>24454.1</v>
      </c>
      <c r="D14" s="9">
        <f>SUM(D15:D15)</f>
        <v>7965.5</v>
      </c>
      <c r="E14" s="9">
        <f>SUM(E15:E15)</f>
        <v>7648.5</v>
      </c>
      <c r="F14" s="9">
        <f t="shared" si="0"/>
        <v>31.276963781124639</v>
      </c>
      <c r="G14" s="9">
        <f t="shared" si="1"/>
        <v>96.020337706358674</v>
      </c>
      <c r="H14" s="10"/>
      <c r="I14" s="11"/>
    </row>
    <row r="15" spans="1:9" ht="90" x14ac:dyDescent="0.25">
      <c r="A15" s="12" t="s">
        <v>28</v>
      </c>
      <c r="B15" s="13" t="s">
        <v>29</v>
      </c>
      <c r="C15" s="14">
        <v>24454.1</v>
      </c>
      <c r="D15" s="14">
        <v>7965.5</v>
      </c>
      <c r="E15" s="14">
        <v>7648.5</v>
      </c>
      <c r="F15" s="15">
        <f t="shared" si="0"/>
        <v>31.276963781124639</v>
      </c>
      <c r="G15" s="15">
        <f t="shared" si="1"/>
        <v>96.020337706358674</v>
      </c>
      <c r="H15" s="18" t="s">
        <v>90</v>
      </c>
      <c r="I15" s="17"/>
    </row>
    <row r="16" spans="1:9" x14ac:dyDescent="0.25">
      <c r="A16" s="7" t="s">
        <v>30</v>
      </c>
      <c r="B16" s="8" t="s">
        <v>31</v>
      </c>
      <c r="C16" s="9">
        <f>SUM(C17:C21)</f>
        <v>79422.100000000006</v>
      </c>
      <c r="D16" s="9">
        <f>SUM(D17:D21)</f>
        <v>333053.20000000007</v>
      </c>
      <c r="E16" s="9">
        <f>SUM(E17:E21)</f>
        <v>316713.89999999997</v>
      </c>
      <c r="F16" s="9">
        <f t="shared" si="0"/>
        <v>398.77301154212739</v>
      </c>
      <c r="G16" s="9">
        <f t="shared" si="1"/>
        <v>95.09408707077425</v>
      </c>
      <c r="H16" s="10"/>
      <c r="I16" s="11"/>
    </row>
    <row r="17" spans="1:10" ht="45" x14ac:dyDescent="0.25">
      <c r="A17" s="12" t="s">
        <v>32</v>
      </c>
      <c r="B17" s="13" t="s">
        <v>33</v>
      </c>
      <c r="C17" s="14">
        <v>3391.8</v>
      </c>
      <c r="D17" s="14">
        <v>3391.8</v>
      </c>
      <c r="E17" s="14">
        <v>2817.1</v>
      </c>
      <c r="F17" s="15">
        <f t="shared" si="0"/>
        <v>83.056194351082013</v>
      </c>
      <c r="G17" s="15">
        <f t="shared" si="1"/>
        <v>83.056194351082013</v>
      </c>
      <c r="H17" s="18" t="s">
        <v>91</v>
      </c>
      <c r="I17" s="18" t="s">
        <v>91</v>
      </c>
    </row>
    <row r="18" spans="1:10" ht="150" x14ac:dyDescent="0.25">
      <c r="A18" s="12" t="s">
        <v>34</v>
      </c>
      <c r="B18" s="13" t="s">
        <v>35</v>
      </c>
      <c r="C18" s="14">
        <v>0</v>
      </c>
      <c r="D18" s="14">
        <v>65934.899999999994</v>
      </c>
      <c r="E18" s="14">
        <v>65934.899999999994</v>
      </c>
      <c r="F18" s="15" t="e">
        <f t="shared" si="0"/>
        <v>#DIV/0!</v>
      </c>
      <c r="G18" s="15">
        <f t="shared" si="1"/>
        <v>100</v>
      </c>
      <c r="H18" s="18" t="s">
        <v>92</v>
      </c>
      <c r="I18" s="17"/>
    </row>
    <row r="19" spans="1:10" ht="75" x14ac:dyDescent="0.25">
      <c r="A19" s="12" t="s">
        <v>36</v>
      </c>
      <c r="B19" s="13" t="s">
        <v>37</v>
      </c>
      <c r="C19" s="14">
        <v>36434.300000000003</v>
      </c>
      <c r="D19" s="14">
        <v>23192.9</v>
      </c>
      <c r="E19" s="14">
        <v>21862.400000000001</v>
      </c>
      <c r="F19" s="15">
        <f t="shared" si="0"/>
        <v>60.004995292897078</v>
      </c>
      <c r="G19" s="15">
        <f t="shared" si="1"/>
        <v>94.263330588240365</v>
      </c>
      <c r="H19" s="18" t="s">
        <v>93</v>
      </c>
      <c r="I19" s="18" t="s">
        <v>77</v>
      </c>
    </row>
    <row r="20" spans="1:10" ht="75" x14ac:dyDescent="0.25">
      <c r="A20" s="12" t="s">
        <v>38</v>
      </c>
      <c r="B20" s="13" t="s">
        <v>39</v>
      </c>
      <c r="C20" s="14">
        <v>36300</v>
      </c>
      <c r="D20" s="14">
        <v>219648.2</v>
      </c>
      <c r="E20" s="14">
        <v>205694.2</v>
      </c>
      <c r="F20" s="15">
        <f t="shared" si="0"/>
        <v>566.65068870523419</v>
      </c>
      <c r="G20" s="15">
        <f t="shared" si="1"/>
        <v>93.647113884839484</v>
      </c>
      <c r="H20" s="18" t="s">
        <v>96</v>
      </c>
      <c r="I20" s="18" t="s">
        <v>95</v>
      </c>
    </row>
    <row r="21" spans="1:10" ht="75" x14ac:dyDescent="0.25">
      <c r="A21" s="12" t="s">
        <v>40</v>
      </c>
      <c r="B21" s="13" t="s">
        <v>41</v>
      </c>
      <c r="C21" s="14">
        <v>3296</v>
      </c>
      <c r="D21" s="14">
        <v>20885.400000000001</v>
      </c>
      <c r="E21" s="14">
        <v>20405.3</v>
      </c>
      <c r="F21" s="15">
        <f t="shared" si="0"/>
        <v>619.09283980582529</v>
      </c>
      <c r="G21" s="15">
        <f t="shared" si="1"/>
        <v>97.701264998515697</v>
      </c>
      <c r="H21" s="18" t="s">
        <v>97</v>
      </c>
      <c r="I21" s="17"/>
    </row>
    <row r="22" spans="1:10" ht="28.5" x14ac:dyDescent="0.25">
      <c r="A22" s="7" t="s">
        <v>42</v>
      </c>
      <c r="B22" s="8" t="s">
        <v>43</v>
      </c>
      <c r="C22" s="9">
        <f>SUM(C23:C25)</f>
        <v>189464.5</v>
      </c>
      <c r="D22" s="9">
        <f>SUM(D23:D25)</f>
        <v>298278.2</v>
      </c>
      <c r="E22" s="9">
        <f>SUM(E23:E25)</f>
        <v>261352.1</v>
      </c>
      <c r="F22" s="9">
        <f t="shared" si="0"/>
        <v>137.94251693589038</v>
      </c>
      <c r="G22" s="9">
        <f t="shared" si="1"/>
        <v>87.620248479439667</v>
      </c>
      <c r="H22" s="10"/>
      <c r="I22" s="11"/>
    </row>
    <row r="23" spans="1:10" ht="120" x14ac:dyDescent="0.25">
      <c r="A23" s="12" t="s">
        <v>44</v>
      </c>
      <c r="B23" s="13" t="s">
        <v>45</v>
      </c>
      <c r="C23" s="14">
        <v>13901.6</v>
      </c>
      <c r="D23" s="14">
        <v>27856.9</v>
      </c>
      <c r="E23" s="14">
        <v>23741.4</v>
      </c>
      <c r="F23" s="15">
        <f t="shared" si="0"/>
        <v>170.78178051447316</v>
      </c>
      <c r="G23" s="15">
        <f t="shared" si="1"/>
        <v>85.226281459889648</v>
      </c>
      <c r="H23" s="18" t="s">
        <v>98</v>
      </c>
      <c r="I23" s="18" t="s">
        <v>94</v>
      </c>
    </row>
    <row r="24" spans="1:10" ht="225" x14ac:dyDescent="0.25">
      <c r="A24" s="12" t="s">
        <v>46</v>
      </c>
      <c r="B24" s="13" t="s">
        <v>47</v>
      </c>
      <c r="C24" s="14">
        <v>28969</v>
      </c>
      <c r="D24" s="14">
        <v>115007.1</v>
      </c>
      <c r="E24" s="14">
        <v>104953.2</v>
      </c>
      <c r="F24" s="15">
        <f t="shared" si="0"/>
        <v>362.29486692671475</v>
      </c>
      <c r="G24" s="15">
        <f t="shared" si="1"/>
        <v>91.258017983237551</v>
      </c>
      <c r="H24" s="18" t="s">
        <v>99</v>
      </c>
      <c r="I24" s="18" t="s">
        <v>94</v>
      </c>
    </row>
    <row r="25" spans="1:10" ht="84.75" customHeight="1" x14ac:dyDescent="0.25">
      <c r="A25" s="12" t="s">
        <v>48</v>
      </c>
      <c r="B25" s="13" t="s">
        <v>49</v>
      </c>
      <c r="C25" s="14">
        <v>146593.9</v>
      </c>
      <c r="D25" s="14">
        <v>155414.20000000001</v>
      </c>
      <c r="E25" s="14">
        <v>132657.5</v>
      </c>
      <c r="F25" s="15">
        <f t="shared" si="0"/>
        <v>90.493192417965545</v>
      </c>
      <c r="G25" s="15">
        <f t="shared" si="1"/>
        <v>85.357386905443647</v>
      </c>
      <c r="H25" s="18" t="s">
        <v>100</v>
      </c>
      <c r="I25" s="18" t="s">
        <v>94</v>
      </c>
    </row>
    <row r="26" spans="1:10" x14ac:dyDescent="0.25">
      <c r="A26" s="7" t="s">
        <v>50</v>
      </c>
      <c r="B26" s="8" t="s">
        <v>51</v>
      </c>
      <c r="C26" s="9">
        <f>SUM(C27:C31)</f>
        <v>811429.99999999988</v>
      </c>
      <c r="D26" s="9">
        <f>SUM(D27:D31)</f>
        <v>881393.89999999991</v>
      </c>
      <c r="E26" s="9">
        <f>SUM(E27:E31)</f>
        <v>863853.2</v>
      </c>
      <c r="F26" s="9">
        <f t="shared" si="0"/>
        <v>106.46059425951715</v>
      </c>
      <c r="G26" s="9">
        <f t="shared" si="1"/>
        <v>98.009890923910419</v>
      </c>
      <c r="H26" s="20"/>
      <c r="I26" s="21"/>
    </row>
    <row r="27" spans="1:10" x14ac:dyDescent="0.25">
      <c r="A27" s="12" t="s">
        <v>52</v>
      </c>
      <c r="B27" s="13" t="s">
        <v>53</v>
      </c>
      <c r="C27" s="22">
        <v>249698.2</v>
      </c>
      <c r="D27" s="22">
        <v>265669.2</v>
      </c>
      <c r="E27" s="22">
        <v>256812.79999999999</v>
      </c>
      <c r="F27" s="15">
        <f t="shared" si="0"/>
        <v>102.84927965039394</v>
      </c>
      <c r="G27" s="15">
        <f t="shared" si="1"/>
        <v>96.666380596621664</v>
      </c>
      <c r="H27" s="23"/>
      <c r="I27" s="17"/>
    </row>
    <row r="28" spans="1:10" ht="140.25" x14ac:dyDescent="0.25">
      <c r="A28" s="12" t="s">
        <v>54</v>
      </c>
      <c r="B28" s="13" t="s">
        <v>55</v>
      </c>
      <c r="C28" s="22">
        <v>436579</v>
      </c>
      <c r="D28" s="22">
        <v>481872.3</v>
      </c>
      <c r="E28" s="22">
        <v>474925.6</v>
      </c>
      <c r="F28" s="15">
        <f t="shared" si="0"/>
        <v>108.78342751254641</v>
      </c>
      <c r="G28" s="15">
        <f t="shared" si="1"/>
        <v>98.558393997745881</v>
      </c>
      <c r="H28" s="28" t="s">
        <v>101</v>
      </c>
      <c r="I28" s="17"/>
    </row>
    <row r="29" spans="1:10" x14ac:dyDescent="0.25">
      <c r="A29" s="12" t="s">
        <v>56</v>
      </c>
      <c r="B29" s="13" t="s">
        <v>57</v>
      </c>
      <c r="C29" s="22">
        <v>77689.100000000006</v>
      </c>
      <c r="D29" s="22">
        <v>78230</v>
      </c>
      <c r="E29" s="22">
        <v>76902</v>
      </c>
      <c r="F29" s="15">
        <f t="shared" si="0"/>
        <v>98.986859160422753</v>
      </c>
      <c r="G29" s="15">
        <f t="shared" si="1"/>
        <v>98.302441518599011</v>
      </c>
      <c r="H29" s="30"/>
      <c r="I29" s="30"/>
    </row>
    <row r="30" spans="1:10" ht="32.25" customHeight="1" x14ac:dyDescent="0.25">
      <c r="A30" s="12" t="s">
        <v>58</v>
      </c>
      <c r="B30" s="13" t="s">
        <v>59</v>
      </c>
      <c r="C30" s="22">
        <v>1825.2</v>
      </c>
      <c r="D30" s="22">
        <v>1825.2</v>
      </c>
      <c r="E30" s="22">
        <v>1807</v>
      </c>
      <c r="F30" s="15">
        <f t="shared" si="0"/>
        <v>99.002849002849004</v>
      </c>
      <c r="G30" s="15">
        <f t="shared" si="1"/>
        <v>99.002849002849004</v>
      </c>
      <c r="H30" s="30"/>
      <c r="I30" s="23"/>
    </row>
    <row r="31" spans="1:10" ht="63.75" x14ac:dyDescent="0.25">
      <c r="A31" s="12" t="s">
        <v>60</v>
      </c>
      <c r="B31" s="13" t="s">
        <v>61</v>
      </c>
      <c r="C31" s="22">
        <v>45638.5</v>
      </c>
      <c r="D31" s="22">
        <v>53797.2</v>
      </c>
      <c r="E31" s="22">
        <v>53405.8</v>
      </c>
      <c r="F31" s="15">
        <f t="shared" si="0"/>
        <v>117.01918336492216</v>
      </c>
      <c r="G31" s="15">
        <f t="shared" si="1"/>
        <v>99.272452841411834</v>
      </c>
      <c r="H31" s="31" t="s">
        <v>102</v>
      </c>
      <c r="I31" s="23"/>
    </row>
    <row r="32" spans="1:10" x14ac:dyDescent="0.25">
      <c r="A32" s="7" t="s">
        <v>62</v>
      </c>
      <c r="B32" s="8" t="s">
        <v>63</v>
      </c>
      <c r="C32" s="24">
        <f>SUM(C33:C34)</f>
        <v>64294</v>
      </c>
      <c r="D32" s="25">
        <f>SUM(D33:D34)</f>
        <v>82889.700000000012</v>
      </c>
      <c r="E32" s="24">
        <f>SUM(E33:E34)</f>
        <v>82473.700000000012</v>
      </c>
      <c r="F32" s="9">
        <f t="shared" si="0"/>
        <v>128.27588888543255</v>
      </c>
      <c r="G32" s="9">
        <f t="shared" si="1"/>
        <v>99.498128235474368</v>
      </c>
      <c r="H32" s="26"/>
      <c r="I32" s="11"/>
      <c r="J32" s="1"/>
    </row>
    <row r="33" spans="1:9" s="2" customFormat="1" ht="127.5" x14ac:dyDescent="0.25">
      <c r="A33" s="12" t="s">
        <v>64</v>
      </c>
      <c r="B33" s="13" t="s">
        <v>65</v>
      </c>
      <c r="C33" s="22">
        <v>61376.7</v>
      </c>
      <c r="D33" s="22">
        <v>78164.600000000006</v>
      </c>
      <c r="E33" s="22">
        <v>78164.600000000006</v>
      </c>
      <c r="F33" s="15">
        <f t="shared" si="0"/>
        <v>127.35223627207068</v>
      </c>
      <c r="G33" s="15">
        <f t="shared" si="1"/>
        <v>100</v>
      </c>
      <c r="H33" s="28" t="s">
        <v>103</v>
      </c>
      <c r="I33" s="32"/>
    </row>
    <row r="34" spans="1:9" ht="38.25" x14ac:dyDescent="0.25">
      <c r="A34" s="12" t="s">
        <v>66</v>
      </c>
      <c r="B34" s="13" t="s">
        <v>67</v>
      </c>
      <c r="C34" s="22">
        <v>2917.3</v>
      </c>
      <c r="D34" s="22">
        <v>4725.1000000000004</v>
      </c>
      <c r="E34" s="22">
        <v>4309.1000000000004</v>
      </c>
      <c r="F34" s="15">
        <f t="shared" si="0"/>
        <v>147.7084975833819</v>
      </c>
      <c r="G34" s="15">
        <f t="shared" si="1"/>
        <v>91.195953524793126</v>
      </c>
      <c r="H34" s="3" t="s">
        <v>105</v>
      </c>
      <c r="I34" s="28" t="s">
        <v>104</v>
      </c>
    </row>
    <row r="35" spans="1:9" x14ac:dyDescent="0.25">
      <c r="A35" s="7">
        <v>1000</v>
      </c>
      <c r="B35" s="8" t="s">
        <v>68</v>
      </c>
      <c r="C35" s="9">
        <f>SUM(C36:C38)</f>
        <v>89743.8</v>
      </c>
      <c r="D35" s="9">
        <f>SUM(D36:D38)</f>
        <v>95136.4</v>
      </c>
      <c r="E35" s="9">
        <f>SUM(E36:E38)</f>
        <v>93894.5</v>
      </c>
      <c r="F35" s="9">
        <f t="shared" si="0"/>
        <v>104.62505487844285</v>
      </c>
      <c r="G35" s="9">
        <f t="shared" si="1"/>
        <v>98.694611105738716</v>
      </c>
      <c r="H35" s="10"/>
      <c r="I35" s="11"/>
    </row>
    <row r="36" spans="1:9" ht="75" x14ac:dyDescent="0.25">
      <c r="A36" s="12">
        <v>1001</v>
      </c>
      <c r="B36" s="13" t="s">
        <v>69</v>
      </c>
      <c r="C36" s="14">
        <v>5000</v>
      </c>
      <c r="D36" s="14">
        <v>5000</v>
      </c>
      <c r="E36" s="14">
        <v>4751</v>
      </c>
      <c r="F36" s="15">
        <f t="shared" si="0"/>
        <v>95.02000000000001</v>
      </c>
      <c r="G36" s="15">
        <f t="shared" si="1"/>
        <v>95.02000000000001</v>
      </c>
      <c r="H36" s="4" t="s">
        <v>106</v>
      </c>
      <c r="I36" s="4" t="s">
        <v>107</v>
      </c>
    </row>
    <row r="37" spans="1:9" ht="255" x14ac:dyDescent="0.25">
      <c r="A37" s="12">
        <v>1003</v>
      </c>
      <c r="B37" s="13" t="s">
        <v>70</v>
      </c>
      <c r="C37" s="14">
        <v>2200</v>
      </c>
      <c r="D37" s="14">
        <v>7912</v>
      </c>
      <c r="E37" s="14">
        <v>7912</v>
      </c>
      <c r="F37" s="15">
        <f t="shared" si="0"/>
        <v>359.63636363636363</v>
      </c>
      <c r="G37" s="15">
        <f t="shared" si="1"/>
        <v>100</v>
      </c>
      <c r="H37" s="5" t="s">
        <v>108</v>
      </c>
      <c r="I37" s="29"/>
    </row>
    <row r="38" spans="1:9" x14ac:dyDescent="0.25">
      <c r="A38" s="12">
        <v>1004</v>
      </c>
      <c r="B38" s="13" t="s">
        <v>71</v>
      </c>
      <c r="C38" s="14">
        <v>82543.8</v>
      </c>
      <c r="D38" s="14">
        <v>82224.399999999994</v>
      </c>
      <c r="E38" s="14">
        <v>81231.5</v>
      </c>
      <c r="F38" s="15">
        <f t="shared" si="0"/>
        <v>98.41017738461278</v>
      </c>
      <c r="G38" s="15">
        <f t="shared" si="1"/>
        <v>98.79245090265178</v>
      </c>
      <c r="H38" s="19"/>
      <c r="I38" s="17"/>
    </row>
    <row r="39" spans="1:9" x14ac:dyDescent="0.25">
      <c r="A39" s="7" t="s">
        <v>72</v>
      </c>
      <c r="B39" s="8" t="s">
        <v>73</v>
      </c>
      <c r="C39" s="9">
        <f>SUM(C40:C40)</f>
        <v>6778.4</v>
      </c>
      <c r="D39" s="9">
        <f>SUM(D40:D40)</f>
        <v>10828.8</v>
      </c>
      <c r="E39" s="9">
        <f>SUM(E40:E40)</f>
        <v>10693.3</v>
      </c>
      <c r="F39" s="9">
        <f t="shared" si="0"/>
        <v>157.75551752625989</v>
      </c>
      <c r="G39" s="9">
        <f t="shared" si="1"/>
        <v>98.748707151300238</v>
      </c>
      <c r="H39" s="20"/>
      <c r="I39" s="21"/>
    </row>
    <row r="40" spans="1:9" ht="60" x14ac:dyDescent="0.25">
      <c r="A40" s="12">
        <v>1102</v>
      </c>
      <c r="B40" s="13" t="s">
        <v>74</v>
      </c>
      <c r="C40" s="14">
        <v>6778.4</v>
      </c>
      <c r="D40" s="14">
        <v>10828.8</v>
      </c>
      <c r="E40" s="14">
        <v>10693.3</v>
      </c>
      <c r="F40" s="15">
        <f t="shared" si="0"/>
        <v>157.75551752625989</v>
      </c>
      <c r="G40" s="15">
        <f t="shared" si="1"/>
        <v>98.748707151300238</v>
      </c>
      <c r="H40" s="18" t="s">
        <v>109</v>
      </c>
      <c r="I40" s="17"/>
    </row>
    <row r="41" spans="1:9" x14ac:dyDescent="0.25">
      <c r="A41" s="7"/>
      <c r="B41" s="27" t="s">
        <v>75</v>
      </c>
      <c r="C41" s="9">
        <f>SUM(C3,C12,C14,C16,C22,C26,C32,C35,C39)</f>
        <v>1519268.0999999999</v>
      </c>
      <c r="D41" s="9">
        <f t="shared" ref="D41:E41" si="2">SUM(D3,D12,D14,D16,D22,D26,D32,D35,D39)</f>
        <v>2016803.7999999998</v>
      </c>
      <c r="E41" s="9">
        <f t="shared" si="2"/>
        <v>1876852.7999999998</v>
      </c>
      <c r="F41" s="9">
        <f t="shared" si="0"/>
        <v>123.5366424135411</v>
      </c>
      <c r="G41" s="9">
        <f t="shared" si="1"/>
        <v>93.060752860541015</v>
      </c>
      <c r="H41" s="20"/>
      <c r="I41" s="21"/>
    </row>
  </sheetData>
  <autoFilter ref="A2:I41" xr:uid="{00000000-0009-0000-0000-000000000000}"/>
  <mergeCells count="1">
    <mergeCell ref="A1:I1"/>
  </mergeCells>
  <pageMargins left="0.7" right="0.7" top="0.75" bottom="0.75" header="0.511811023622047" footer="0.3"/>
  <pageSetup paperSize="8" scale="91" fitToHeight="0" orientation="landscape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раздел-подраздел 2024 г</vt:lpstr>
      <vt:lpstr>'Расходы раздел-подраздел 2024 г'!Заголовки_для_печати</vt:lpstr>
      <vt:lpstr>'Расходы раздел-подраздел 2024 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Тимофеева Ольга Ивановна</dc:creator>
  <dc:description/>
  <cp:lastModifiedBy>Пользователь</cp:lastModifiedBy>
  <cp:revision>9</cp:revision>
  <cp:lastPrinted>2025-02-28T05:43:27Z</cp:lastPrinted>
  <dcterms:created xsi:type="dcterms:W3CDTF">2022-11-28T06:46:00Z</dcterms:created>
  <dcterms:modified xsi:type="dcterms:W3CDTF">2025-02-28T05:43:30Z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1049-11.1.0.11691</vt:lpwstr>
  </property>
</Properties>
</file>