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КРУГ\БЮДЖЕТ\2024\На сайт\Годовые формы\2024\"/>
    </mc:Choice>
  </mc:AlternateContent>
  <xr:revisionPtr revIDLastSave="0" documentId="13_ncr:1_{A73F7984-11B6-4882-A65D-CCA69521EE8A}" xr6:coauthVersionLast="45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ЛИСТ 1" sheetId="1" r:id="rId1"/>
  </sheets>
  <definedNames>
    <definedName name="_xlnm._FilterDatabase" localSheetId="0" hidden="1">'ЛИСТ 1'!$A$4:$O$52</definedName>
    <definedName name="OLE_LINK1" localSheetId="0">'ЛИСТ 1'!#REF!</definedName>
    <definedName name="OLE_LINK3" localSheetId="0">'ЛИСТ 1'!#REF!</definedName>
    <definedName name="OLE_LINK4" localSheetId="0">'ЛИСТ 1'!#REF!</definedName>
    <definedName name="_xlnm.Print_Titles" localSheetId="0">'ЛИСТ 1'!$4:$4</definedName>
    <definedName name="_xlnm.Print_Area" localSheetId="0">'ЛИСТ 1'!$A$1:$I$52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5" i="1" l="1"/>
  <c r="G35" i="1"/>
  <c r="F35" i="1"/>
  <c r="G18" i="1"/>
  <c r="F18" i="1"/>
  <c r="E34" i="1" l="1"/>
  <c r="D34" i="1"/>
  <c r="C34" i="1"/>
  <c r="G36" i="1"/>
  <c r="F36" i="1"/>
  <c r="E29" i="1"/>
  <c r="D29" i="1"/>
  <c r="C29" i="1"/>
  <c r="G30" i="1"/>
  <c r="F30" i="1"/>
  <c r="E25" i="1"/>
  <c r="C25" i="1"/>
  <c r="G27" i="1"/>
  <c r="F27" i="1"/>
  <c r="D25" i="1"/>
  <c r="F29" i="1" l="1"/>
  <c r="G29" i="1"/>
  <c r="F25" i="1"/>
  <c r="G25" i="1"/>
  <c r="F10" i="1"/>
  <c r="G21" i="1"/>
  <c r="F21" i="1"/>
  <c r="G20" i="1"/>
  <c r="F20" i="1"/>
  <c r="E19" i="1"/>
  <c r="D19" i="1"/>
  <c r="C19" i="1"/>
  <c r="E17" i="1"/>
  <c r="D17" i="1"/>
  <c r="C17" i="1"/>
  <c r="E11" i="1"/>
  <c r="D11" i="1"/>
  <c r="C11" i="1"/>
  <c r="G15" i="1"/>
  <c r="F15" i="1"/>
  <c r="G23" i="1"/>
  <c r="G14" i="1"/>
  <c r="G13" i="1"/>
  <c r="F19" i="1" l="1"/>
  <c r="G19" i="1"/>
  <c r="E16" i="1"/>
  <c r="F17" i="1"/>
  <c r="G17" i="1"/>
  <c r="D16" i="1"/>
  <c r="C16" i="1"/>
  <c r="F16" i="1" l="1"/>
  <c r="G16" i="1"/>
  <c r="F13" i="1"/>
  <c r="F39" i="1" l="1"/>
  <c r="G12" i="1" l="1"/>
  <c r="F12" i="1"/>
  <c r="G39" i="1" l="1"/>
  <c r="G37" i="1"/>
  <c r="G33" i="1"/>
  <c r="F33" i="1"/>
  <c r="E7" i="1"/>
  <c r="E44" i="1"/>
  <c r="E43" i="1" s="1"/>
  <c r="E38" i="1"/>
  <c r="E32" i="1"/>
  <c r="E22" i="1"/>
  <c r="E9" i="1"/>
  <c r="C44" i="1"/>
  <c r="C43" i="1" s="1"/>
  <c r="C38" i="1"/>
  <c r="C32" i="1"/>
  <c r="C22" i="1"/>
  <c r="C9" i="1"/>
  <c r="C7" i="1"/>
  <c r="E6" i="1" l="1"/>
  <c r="F22" i="1"/>
  <c r="C6" i="1"/>
  <c r="F38" i="1"/>
  <c r="F34" i="1"/>
  <c r="E24" i="1"/>
  <c r="C24" i="1"/>
  <c r="F7" i="1"/>
  <c r="F6" i="1" l="1"/>
  <c r="C5" i="1"/>
  <c r="C52" i="1" s="1"/>
  <c r="E5" i="1"/>
  <c r="E52" i="1" l="1"/>
  <c r="D44" i="1"/>
  <c r="D43" i="1" s="1"/>
  <c r="D38" i="1"/>
  <c r="G38" i="1" s="1"/>
  <c r="G34" i="1"/>
  <c r="D32" i="1"/>
  <c r="D22" i="1"/>
  <c r="G22" i="1" s="1"/>
  <c r="D9" i="1"/>
  <c r="D7" i="1"/>
  <c r="D24" i="1" l="1"/>
  <c r="D6" i="1"/>
  <c r="G6" i="1" s="1"/>
  <c r="D5" i="1" l="1"/>
  <c r="G7" i="1"/>
  <c r="F9" i="1"/>
  <c r="G9" i="1"/>
  <c r="F11" i="1"/>
  <c r="G11" i="1"/>
  <c r="F14" i="1"/>
  <c r="F24" i="1"/>
  <c r="G24" i="1"/>
  <c r="F26" i="1"/>
  <c r="G26" i="1"/>
  <c r="F31" i="1"/>
  <c r="G31" i="1"/>
  <c r="F32" i="1"/>
  <c r="G32" i="1"/>
  <c r="F41" i="1"/>
  <c r="G41" i="1"/>
  <c r="F42" i="1"/>
  <c r="G42" i="1"/>
  <c r="F43" i="1"/>
  <c r="G43" i="1"/>
  <c r="F44" i="1"/>
  <c r="G44" i="1"/>
  <c r="G45" i="1"/>
  <c r="F46" i="1"/>
  <c r="G46" i="1"/>
  <c r="F47" i="1"/>
  <c r="G47" i="1"/>
  <c r="F48" i="1"/>
  <c r="G48" i="1"/>
  <c r="F52" i="1"/>
  <c r="D52" i="1" l="1"/>
  <c r="G52" i="1" s="1"/>
  <c r="G5" i="1"/>
  <c r="F49" i="1"/>
  <c r="G49" i="1"/>
  <c r="F23" i="1"/>
  <c r="G10" i="1"/>
  <c r="F8" i="1"/>
  <c r="G8" i="1"/>
  <c r="G28" i="1"/>
  <c r="F5" i="1" l="1"/>
</calcChain>
</file>

<file path=xl/sharedStrings.xml><?xml version="1.0" encoding="utf-8"?>
<sst xmlns="http://schemas.openxmlformats.org/spreadsheetml/2006/main" count="132" uniqueCount="125">
  <si>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</si>
  <si>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</si>
  <si>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</si>
  <si>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</si>
  <si>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</si>
  <si>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</si>
  <si>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</si>
  <si>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1 05 00000 00 0000 000</t>
  </si>
  <si>
    <t>НАЛОГИ НА СОВОКУПНЫЙ ДОХОД</t>
  </si>
  <si>
    <t>1 05 01000 00 0000 110</t>
  </si>
  <si>
    <t>1 11 00000 00 0000 000</t>
  </si>
  <si>
    <t>1 11 05000 00 0000 120</t>
  </si>
  <si>
    <t>1 12 00000 00 0000 000</t>
  </si>
  <si>
    <t>Плата за негативное воздействие на окружающую среду</t>
  </si>
  <si>
    <t>1 13 00000 00 0000 000</t>
  </si>
  <si>
    <t>1 13 02000 00 0000 130</t>
  </si>
  <si>
    <t>1 14 00000 00 0000 000</t>
  </si>
  <si>
    <t>ДОХОДЫ ОТ ПРОДАЖИ МАТЕРИАЛЬНЫХ И НЕМАТЕРИАЛЬНЫХ АКТИВОВ</t>
  </si>
  <si>
    <t>1 14 02000 00 0000 000</t>
  </si>
  <si>
    <t>1 16 00000 00 0000 000</t>
  </si>
  <si>
    <t>ШТРАФЫ, САНКЦИИ, ВОЗМЕЩЕНИЕ УЩЕРБА</t>
  </si>
  <si>
    <t>ГОСУДАРСТВЕННАЯ ПОШЛИНА</t>
  </si>
  <si>
    <t>НАЛОГОВЫЕ И НЕНАЛОГОВЫЕ ДОХОДЫ</t>
  </si>
  <si>
    <t>1 14 06000 00 0000 430</t>
  </si>
  <si>
    <t>2 00 00000 00 0000 000</t>
  </si>
  <si>
    <t>БЕЗВОЗМЕЗДНЫЕ ПОСТУПЛЕНИЯ</t>
  </si>
  <si>
    <t>2 02 00000 00 0000 000</t>
  </si>
  <si>
    <t>Иные межбюджетные трансферты</t>
  </si>
  <si>
    <t>ВСЕГО ДОХОДОВ</t>
  </si>
  <si>
    <t>ПРОЧИЕ НЕНАЛОГОВЫЕ ДОХОДЫ</t>
  </si>
  <si>
    <t>1 11 09000 00 0000 120</t>
  </si>
  <si>
    <t>1 05 03000 01 0000 110</t>
  </si>
  <si>
    <t>Единый сельскохозяйственный налог</t>
  </si>
  <si>
    <t>ПРОЧИЕ БЕЗВОЗМЕЗДНЫЕ ПОСТУПЛЕНИЯ</t>
  </si>
  <si>
    <t>2 19 00000 00 0000 000</t>
  </si>
  <si>
    <t>2 07 00000 00 0000 000</t>
  </si>
  <si>
    <t>2 02 10000 00 0000 150</t>
  </si>
  <si>
    <t>2 02 20000 00 0000 150</t>
  </si>
  <si>
    <t>2 02 30000 00 0000 150</t>
  </si>
  <si>
    <t>2 02 40000 00 0000 150</t>
  </si>
  <si>
    <t>Код бюджетной классификации (без указания кода главного администратора доходов бюджета)</t>
  </si>
  <si>
    <t>Наименование доходов</t>
  </si>
  <si>
    <t>% исполнения первона-чального плана</t>
  </si>
  <si>
    <t>Фактическое исполнение, 
тыс. руб.</t>
  </si>
  <si>
    <t>% исполнения уточненного плана</t>
  </si>
  <si>
    <t>1 00 00000 00 0000 000</t>
  </si>
  <si>
    <t>НАЛОГОВЫЕ  ДОХОДЫ</t>
  </si>
  <si>
    <t>Акцизы</t>
  </si>
  <si>
    <t>1 05 02000 02 0000 110</t>
  </si>
  <si>
    <t>1 05 04000 02 0000 110</t>
  </si>
  <si>
    <t>Патент</t>
  </si>
  <si>
    <t>Государственная пошлина по делам, рассматриваемым в судах общей юрисдикции, мировыми судьями</t>
  </si>
  <si>
    <t>НЕНАЛОГОВЫЕ ДОХОДЫ</t>
  </si>
  <si>
    <t>ДОХОДЫ ОТ ИСПОЛЬЗОВАНИЯ ИМУЩЕСТВА</t>
  </si>
  <si>
    <t>Аренда земли</t>
  </si>
  <si>
    <t>Аренда прочего имущества</t>
  </si>
  <si>
    <t>ПЛАТЕЖИ ПРИ ПОЛЬЗОВАНИИ ПРИРОДНЫМИ РЕСУРСАМИ</t>
  </si>
  <si>
    <t>1 12 01000 01 0000 000</t>
  </si>
  <si>
    <t>ДОХОДЫ ОТ ОКАЗАНИЯ ПЛАТНЫХ УСЛУГ И КОМПЕНСАЦИИ ЗАТРАТ ГОСУДАРСТВА</t>
  </si>
  <si>
    <t>Доходы от компенсации затрат государства</t>
  </si>
  <si>
    <t>Реализация муниципального имущества</t>
  </si>
  <si>
    <t>Продажа земельных участков</t>
  </si>
  <si>
    <t>1 16 01000 01 0000 140</t>
  </si>
  <si>
    <t>Административные штрафы</t>
  </si>
  <si>
    <t>БЕЗВОЗМЕЗДНЫЕ ПОСТУПЛЕНИЯ ОТ ДРУГИХ БЮДЖЕТОВ БЮДЖЕТНОЙ СИСТЕМЫ РФ</t>
  </si>
  <si>
    <t>Дотации</t>
  </si>
  <si>
    <t>Субсидии</t>
  </si>
  <si>
    <t>Субвенции</t>
  </si>
  <si>
    <t>ВОЗВРАТ ПРОЧИХ ОТСТАТКОВ СУБСИДИЙ, СУБВЕНЦИЙ И ИНЫХ МЕЖБЮДЖЕТНЫХ ТРАНСФЕРТОВ</t>
  </si>
  <si>
    <t>ДОХОДЫ ОТ ВОЗВРАТА ОСТАТКОВ СУБСИДИЙ, СУБВЕНЦИЙ И ИНЫХ МЕЖБЮДЖЕТНЫХ ТРАНСФЕРТОВ</t>
  </si>
  <si>
    <t>2 18 00000 00 0000 000</t>
  </si>
  <si>
    <t>УСН (доходы)</t>
  </si>
  <si>
    <t>УСН (доходы-расходы)</t>
  </si>
  <si>
    <t>1 06 00000 02 0000 110</t>
  </si>
  <si>
    <t>НАЛОГИ НА ИМУЩЕСТВО</t>
  </si>
  <si>
    <t>1 06 01000 14 0000 110</t>
  </si>
  <si>
    <t>Налог на имущество физических лиц</t>
  </si>
  <si>
    <t>1 06 01020 14 0000 110</t>
  </si>
  <si>
    <t>1 06 06000 00 0000 110</t>
  </si>
  <si>
    <t>ЗЕМЕЛЬНЫЙ НАЛОГ</t>
  </si>
  <si>
    <t>1 06 06032 14 0000 110</t>
  </si>
  <si>
    <t>Земельный налог с организаций</t>
  </si>
  <si>
    <t>1 06 06042 14 0000 110</t>
  </si>
  <si>
    <t>Земельный налог с физических лиц</t>
  </si>
  <si>
    <t>1 11 09080 14 0000 120</t>
  </si>
  <si>
    <t>Размещение НТО</t>
  </si>
  <si>
    <t>1 12 04042 14 0000 120</t>
  </si>
  <si>
    <t>Плата за использование лесов</t>
  </si>
  <si>
    <t>1 14 06312 00 0000 430</t>
  </si>
  <si>
    <t>Плата за увеличение земельных участков</t>
  </si>
  <si>
    <t>Аналитические данные об исполнении доходов бюджета Хасанского муниципального района за 2024 год</t>
  </si>
  <si>
    <t>План по НПА о бюджете от 08.12.2023
 № 87-НПА (первоначальный), тыс. руб.</t>
  </si>
  <si>
    <t>1 08 00000 00 0000 000</t>
  </si>
  <si>
    <t>Изменения, внесенные НПА от  26.12.2024  №  126 -НПА
(уточненый), тыс. руб.</t>
  </si>
  <si>
    <t>Пояснения отклонений фактических значений от уточненных плановых значений</t>
  </si>
  <si>
    <t>Пояснения отклонений фактических значений от первоначальных плановых значений</t>
  </si>
  <si>
    <t>за счет увеличения акцизной ставки на 4,9 % с 1 января 2024 года и увеличения объемов реализации подакцизных нефтепродуктов</t>
  </si>
  <si>
    <t>рост поступлений обусловлен погашением задолженности за 4 квартал 2023 г. ПАО «Славянский СРЗ» (3 323,2 тыс. руб.), а также увеличением заработной платы работникам бюджетной сферы</t>
  </si>
  <si>
    <t>увеличение количества налогоплательщиков</t>
  </si>
  <si>
    <t>за счет увеличения количества договоров</t>
  </si>
  <si>
    <t>связи с вовлечением в налоговый оборот большее количество земельных участков</t>
  </si>
  <si>
    <t>в связи с перераспределением и уточнением границ земельных участков</t>
  </si>
  <si>
    <t>за счет повышения размера государственных пошлин</t>
  </si>
  <si>
    <t>увеличение обращений граждан в суды общей юрисдикции и к мировым судьям</t>
  </si>
  <si>
    <t xml:space="preserve"> за счет уплаты задолженности по судебному иску ООО «Тихоокеанский Балкерный Терминал» (68 500 тыс. руб.) и ООО «Одиссея» (6 500 тыс. руб.)</t>
  </si>
  <si>
    <t>увеличенея обращений граждан за выкупом земельных участков</t>
  </si>
  <si>
    <t>увеличение за счет отмены льготных ставок, принятых поселениями района (1 300 тыс. руб.) и погашения задолженности по налогу за 2022 год (2 200 тыс. руб.), увеличение количества налогоплательщиков (1 000 тыс. руб.)</t>
  </si>
  <si>
    <t>увеличение налогооблагаемой базы и погашение задолженности по налогу за 2022 год</t>
  </si>
  <si>
    <t>увеличение поступлений за административные правонарушения, посягающие на общественный порядок и общественную безопасность и правонарушения в области таможенного дела</t>
  </si>
  <si>
    <t>поступления невыясненных платежей по причине некорректного заполнения платежных документов</t>
  </si>
  <si>
    <t>уплата авансовых платежей</t>
  </si>
  <si>
    <t>погашение задолженности за 2022 год по сроку 01.12.2023 г.</t>
  </si>
  <si>
    <t>снижение доходов от уплаты акцизов на автомобильный бензин</t>
  </si>
  <si>
    <t>увеличение количества выданных порубочных билетов</t>
  </si>
  <si>
    <t>снижение плана на 4 500 тыс. руб. по причине отсутствия заявок на участие в торгах</t>
  </si>
  <si>
    <t>реализация ЛЭП АО "ДВ РСК" (235,18 тыс.руб.). Снижение поступлений по причине несостоявшихся торгов</t>
  </si>
  <si>
    <t>возврат денежных средств (28 760,61 тыс. руб.) выделенных из резервного фонда ППК на ликвидацию ЧС с ООО "Компания Турмалин ДВ" за невыполненные работы</t>
  </si>
  <si>
    <t>оплата задолженности по результатам камеральной проверки в 2024 г. ООО «Бионт-К» (1 185 тыс. руб.) и Жарков Е.А. (228 тыс. руб.)</t>
  </si>
  <si>
    <t>погашение задолженности за 2019 год ООО «Диорит» (2 800 тыс. руб.)</t>
  </si>
  <si>
    <t>заключены 13 договоров на размещение и эксплуатацию нестационарных торговых объектов</t>
  </si>
  <si>
    <t>увеличение за счет дотаций на поддержку мер по обеспечению сбалансированности местных бюджетов (14 120,24 тыс. руб.)</t>
  </si>
  <si>
    <t>Увеличение: кап.ремонт дорог 85 149,66 тыс. руб., развитие туристских территорий 18 889,45 тыс. руб.,  Твой проект 4 925,40 тыс. руб., Молодежный бюджет 4 262,77 тыс. руб.; ликвидация ЧС 65 934,91 тыс. руб., инвентаризация кладбищ 399,95 тыс. руб.. Снижение: благоустройство территорий туристического показа 51 409,98 тыс. руб., организация транспортного обслуживания населения 11 657,61 тыс. руб., спецтехника лизинг 21 304,05 тыс. руб., твердое топливо 1 349,53 тыс. руб.,физкультура по месту жительства 3,17 тыс. руб.</t>
  </si>
  <si>
    <t>дополнительно выделено на ежемесячное денежное вознаграждение за классное руководство педагогическим работникам 8 927,10 тыс. руб. и гранты ТОС 4 880,20 тыс. руб.</t>
  </si>
  <si>
    <t>увеличение за счет возврата в бюджет денежных средств за невыполненные работы в сумме 28 760,61 тыс. руб., выделенных на ликвидацию ЧС с ООО "Компания Турмалин ДВ"</t>
  </si>
  <si>
    <t>увеличение за счет возврата ПАО "ДЭК" переплаты за 2023 год (500 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</si>
</sst>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2">
      <alignment wrapText="1"/>
    </xf>
    <xf numFmtId="49" fontId="4" fillId="0" borderId="2">
      <alignment horizontal="center" vertical="center" shrinkToFit="1"/>
    </xf>
    <xf numFmtId="4" fontId="4" fillId="0" borderId="2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4" fontId="2" fillId="0" borderId="1" xfId="0" applyNumberFormat="1" applyFont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4" fontId="2" fillId="0" borderId="1" xfId="0" applyNumberFormat="1" applyFont="1" applyBorder="1" applyAlignment="1">
      <alignment horizontal="right" vertical="top" wrapText="1"/>
    </xf>
    <xf numFmtId="164" fontId="2" fillId="0" borderId="1" xfId="4" applyNumberFormat="1" applyFont="1" applyFill="1" applyBorder="1" applyAlignment="1">
      <alignment vertical="top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vertical="top" wrapText="1"/>
    </xf>
    <xf numFmtId="164" fontId="3" fillId="2" borderId="1" xfId="4" applyNumberFormat="1" applyFont="1" applyFill="1" applyBorder="1" applyAlignment="1">
      <alignment vertical="top"/>
    </xf>
    <xf numFmtId="0" fontId="7" fillId="4" borderId="1" xfId="0" applyFont="1" applyFill="1" applyBorder="1" applyAlignment="1">
      <alignment horizontal="justify" vertical="top" wrapText="1"/>
    </xf>
    <xf numFmtId="0" fontId="7" fillId="5" borderId="1" xfId="0" applyFont="1" applyFill="1" applyBorder="1" applyAlignment="1">
      <alignment horizontal="justify" vertical="top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right" vertical="center" wrapText="1"/>
    </xf>
    <xf numFmtId="164" fontId="2" fillId="0" borderId="1" xfId="4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 wrapText="1"/>
    </xf>
    <xf numFmtId="164" fontId="2" fillId="4" borderId="1" xfId="4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vertical="top" wrapText="1"/>
    </xf>
    <xf numFmtId="164" fontId="3" fillId="0" borderId="1" xfId="4" applyNumberFormat="1" applyFont="1" applyFill="1" applyBorder="1" applyAlignment="1">
      <alignment vertical="top"/>
    </xf>
    <xf numFmtId="4" fontId="3" fillId="5" borderId="1" xfId="0" applyNumberFormat="1" applyFont="1" applyFill="1" applyBorder="1" applyAlignment="1">
      <alignment horizontal="right" vertical="center" wrapText="1"/>
    </xf>
    <xf numFmtId="164" fontId="3" fillId="5" borderId="1" xfId="4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164" fontId="3" fillId="0" borderId="1" xfId="4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top" wrapText="1"/>
    </xf>
    <xf numFmtId="4" fontId="3" fillId="5" borderId="1" xfId="0" applyNumberFormat="1" applyFont="1" applyFill="1" applyBorder="1" applyAlignment="1">
      <alignment vertical="top" wrapText="1"/>
    </xf>
    <xf numFmtId="164" fontId="3" fillId="5" borderId="1" xfId="4" applyNumberFormat="1" applyFont="1" applyFill="1" applyBorder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164" fontId="3" fillId="6" borderId="1" xfId="4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0" borderId="0" xfId="0" applyFont="1" applyAlignment="1">
      <alignment wrapText="1"/>
    </xf>
    <xf numFmtId="164" fontId="3" fillId="0" borderId="1" xfId="4" applyNumberFormat="1" applyFont="1" applyFill="1" applyBorder="1" applyAlignment="1">
      <alignment horizontal="right" vertical="center" wrapText="1"/>
    </xf>
    <xf numFmtId="164" fontId="2" fillId="0" borderId="1" xfId="4" applyNumberFormat="1" applyFont="1" applyFill="1" applyBorder="1" applyAlignment="1">
      <alignment horizontal="right" vertical="center" wrapText="1"/>
    </xf>
    <xf numFmtId="164" fontId="12" fillId="3" borderId="1" xfId="4" applyNumberFormat="1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165" fontId="12" fillId="0" borderId="1" xfId="0" applyNumberFormat="1" applyFont="1" applyBorder="1" applyAlignment="1">
      <alignment horizontal="left" vertical="top" wrapText="1"/>
    </xf>
    <xf numFmtId="165" fontId="12" fillId="0" borderId="1" xfId="0" applyNumberFormat="1" applyFont="1" applyBorder="1" applyAlignment="1">
      <alignment horizontal="justify" vertical="top" wrapText="1"/>
    </xf>
    <xf numFmtId="164" fontId="3" fillId="2" borderId="1" xfId="4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justify" vertical="top" wrapText="1"/>
    </xf>
    <xf numFmtId="164" fontId="3" fillId="5" borderId="1" xfId="4" applyNumberFormat="1" applyFont="1" applyFill="1" applyBorder="1" applyAlignment="1">
      <alignment horizontal="right" vertical="top" wrapText="1"/>
    </xf>
    <xf numFmtId="164" fontId="3" fillId="0" borderId="1" xfId="4" applyNumberFormat="1" applyFont="1" applyFill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justify" vertical="top" wrapText="1"/>
    </xf>
    <xf numFmtId="164" fontId="3" fillId="5" borderId="1" xfId="4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justify" wrapText="1"/>
    </xf>
    <xf numFmtId="164" fontId="3" fillId="6" borderId="1" xfId="4" applyNumberFormat="1" applyFont="1" applyFill="1" applyBorder="1" applyAlignment="1">
      <alignment horizontal="right" vertical="center" wrapText="1"/>
    </xf>
    <xf numFmtId="164" fontId="2" fillId="4" borderId="1" xfId="4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164" fontId="3" fillId="2" borderId="3" xfId="4" applyNumberFormat="1" applyFont="1" applyFill="1" applyBorder="1" applyAlignment="1">
      <alignment horizontal="right" vertical="top"/>
    </xf>
    <xf numFmtId="164" fontId="3" fillId="5" borderId="3" xfId="4" applyNumberFormat="1" applyFont="1" applyFill="1" applyBorder="1" applyAlignment="1">
      <alignment horizontal="right" vertical="top"/>
    </xf>
    <xf numFmtId="164" fontId="3" fillId="0" borderId="3" xfId="4" applyNumberFormat="1" applyFont="1" applyFill="1" applyBorder="1" applyAlignment="1">
      <alignment horizontal="right" vertical="top"/>
    </xf>
    <xf numFmtId="164" fontId="2" fillId="0" borderId="3" xfId="4" applyNumberFormat="1" applyFont="1" applyFill="1" applyBorder="1" applyAlignment="1">
      <alignment horizontal="right" vertical="top"/>
    </xf>
    <xf numFmtId="164" fontId="2" fillId="0" borderId="3" xfId="4" applyNumberFormat="1" applyFont="1" applyFill="1" applyBorder="1" applyAlignment="1">
      <alignment horizontal="right" vertical="center"/>
    </xf>
    <xf numFmtId="164" fontId="3" fillId="5" borderId="3" xfId="4" applyNumberFormat="1" applyFont="1" applyFill="1" applyBorder="1" applyAlignment="1">
      <alignment horizontal="right" vertical="center"/>
    </xf>
    <xf numFmtId="164" fontId="3" fillId="0" borderId="3" xfId="4" applyNumberFormat="1" applyFont="1" applyFill="1" applyBorder="1" applyAlignment="1">
      <alignment horizontal="right" vertical="center"/>
    </xf>
    <xf numFmtId="164" fontId="3" fillId="6" borderId="3" xfId="4" applyNumberFormat="1" applyFont="1" applyFill="1" applyBorder="1" applyAlignment="1">
      <alignment horizontal="right" vertical="center"/>
    </xf>
    <xf numFmtId="164" fontId="2" fillId="4" borderId="3" xfId="4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justify" vertical="center" wrapText="1"/>
    </xf>
    <xf numFmtId="4" fontId="12" fillId="3" borderId="1" xfId="0" applyNumberFormat="1" applyFont="1" applyFill="1" applyBorder="1" applyAlignment="1">
      <alignment horizontal="justify" vertical="top" wrapText="1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justify" wrapText="1"/>
    </xf>
    <xf numFmtId="0" fontId="6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</cellXfs>
  <cellStyles count="5">
    <cellStyle name="xl29" xfId="1" xr:uid="{00000000-0005-0000-0000-000000000000}"/>
    <cellStyle name="xl36" xfId="2" xr:uid="{00000000-0005-0000-0000-000001000000}"/>
    <cellStyle name="xl38" xfId="3" xr:uid="{00000000-0005-0000-0000-000002000000}"/>
    <cellStyle name="Обычный" xfId="0" builtinId="0"/>
    <cellStyle name="Процентный" xfId="4" builtinId="5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7"/>
  <sheetViews>
    <sheetView tabSelected="1" view="pageBreakPreview" topLeftCell="B1" zoomScale="120" zoomScaleNormal="100" zoomScaleSheetLayoutView="120" workbookViewId="0">
      <pane ySplit="3" topLeftCell="A4" activePane="bottomLeft" state="frozen"/>
      <selection pane="bottomLeft" activeCell="H34" sqref="H34"/>
    </sheetView>
  </sheetViews>
  <sheetFormatPr defaultRowHeight="15.75" outlineLevelRow="1" x14ac:dyDescent="0.25"/>
  <cols>
    <col min="1" max="1" width="24.7109375" style="7" customWidth="1"/>
    <col min="2" max="2" width="47.28515625" style="7" customWidth="1"/>
    <col min="3" max="3" width="20.140625" style="9" customWidth="1"/>
    <col min="4" max="5" width="16.5703125" style="1" customWidth="1"/>
    <col min="6" max="6" width="12.85546875" style="7" customWidth="1"/>
    <col min="7" max="7" width="14.7109375" style="1" customWidth="1"/>
    <col min="8" max="8" width="40.28515625" style="1" customWidth="1"/>
    <col min="9" max="9" width="39.85546875" style="7" customWidth="1"/>
    <col min="10" max="16384" width="9.140625" style="1"/>
  </cols>
  <sheetData>
    <row r="1" spans="1:14" ht="33.75" customHeight="1" x14ac:dyDescent="0.25">
      <c r="A1" s="94" t="s">
        <v>90</v>
      </c>
      <c r="B1" s="94"/>
      <c r="C1" s="94"/>
      <c r="D1" s="94"/>
      <c r="E1" s="94"/>
      <c r="F1" s="94"/>
      <c r="G1" s="94"/>
      <c r="H1" s="94"/>
      <c r="I1" s="94"/>
    </row>
    <row r="2" spans="1:14" x14ac:dyDescent="0.25">
      <c r="A2" s="9"/>
      <c r="G2" s="2"/>
      <c r="H2" s="2"/>
    </row>
    <row r="3" spans="1:14" ht="101.25" customHeight="1" x14ac:dyDescent="0.25">
      <c r="A3" s="8" t="s">
        <v>40</v>
      </c>
      <c r="B3" s="8" t="s">
        <v>41</v>
      </c>
      <c r="C3" s="18" t="s">
        <v>91</v>
      </c>
      <c r="D3" s="18" t="s">
        <v>93</v>
      </c>
      <c r="E3" s="8" t="s">
        <v>43</v>
      </c>
      <c r="F3" s="8" t="s">
        <v>42</v>
      </c>
      <c r="G3" s="75" t="s">
        <v>44</v>
      </c>
      <c r="H3" s="8" t="s">
        <v>95</v>
      </c>
      <c r="I3" s="8" t="s">
        <v>94</v>
      </c>
    </row>
    <row r="4" spans="1:14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76">
        <v>7</v>
      </c>
      <c r="H4" s="3">
        <v>8</v>
      </c>
      <c r="I4" s="3">
        <v>9</v>
      </c>
    </row>
    <row r="5" spans="1:14" s="4" customFormat="1" ht="31.5" x14ac:dyDescent="0.25">
      <c r="A5" s="15" t="s">
        <v>45</v>
      </c>
      <c r="B5" s="16" t="s">
        <v>22</v>
      </c>
      <c r="C5" s="28">
        <f>C6+C24</f>
        <v>739881</v>
      </c>
      <c r="D5" s="29">
        <f>D6+D24</f>
        <v>929094</v>
      </c>
      <c r="E5" s="29">
        <f>E6+E24</f>
        <v>969729.08000000007</v>
      </c>
      <c r="F5" s="30">
        <f t="shared" ref="F5:F17" si="0">E5/C5</f>
        <v>1.3106554702715707</v>
      </c>
      <c r="G5" s="77">
        <f t="shared" ref="G5:G17" si="1">E5/D5</f>
        <v>1.0437362419733633</v>
      </c>
      <c r="H5" s="65"/>
      <c r="I5" s="66"/>
    </row>
    <row r="6" spans="1:14" x14ac:dyDescent="0.25">
      <c r="A6" s="26"/>
      <c r="B6" s="27" t="s">
        <v>46</v>
      </c>
      <c r="C6" s="49">
        <f>C7+C9+C11+C22+C16</f>
        <v>585481</v>
      </c>
      <c r="D6" s="50">
        <f>D7+D9+D11+D22+D16</f>
        <v>647314</v>
      </c>
      <c r="E6" s="50">
        <f>E7+E9+E11+E22+E16</f>
        <v>655953.72000000009</v>
      </c>
      <c r="F6" s="51">
        <f t="shared" si="0"/>
        <v>1.1203672194315444</v>
      </c>
      <c r="G6" s="78">
        <f t="shared" si="1"/>
        <v>1.01334703096179</v>
      </c>
      <c r="H6" s="67"/>
      <c r="I6" s="32"/>
    </row>
    <row r="7" spans="1:14" x14ac:dyDescent="0.25">
      <c r="A7" s="17" t="s">
        <v>0</v>
      </c>
      <c r="B7" s="21" t="s">
        <v>1</v>
      </c>
      <c r="C7" s="42">
        <f t="shared" ref="C7:E7" si="2">C8</f>
        <v>510134</v>
      </c>
      <c r="D7" s="43">
        <f t="shared" si="2"/>
        <v>550134</v>
      </c>
      <c r="E7" s="43">
        <f t="shared" si="2"/>
        <v>554059.99</v>
      </c>
      <c r="F7" s="44">
        <f t="shared" si="0"/>
        <v>1.086106768025656</v>
      </c>
      <c r="G7" s="79">
        <f t="shared" si="1"/>
        <v>1.0071364249437409</v>
      </c>
      <c r="H7" s="68"/>
      <c r="I7" s="14"/>
      <c r="K7" s="6"/>
      <c r="L7" s="6"/>
    </row>
    <row r="8" spans="1:14" ht="63.75" x14ac:dyDescent="0.25">
      <c r="A8" s="18" t="s">
        <v>2</v>
      </c>
      <c r="B8" s="19" t="s">
        <v>3</v>
      </c>
      <c r="C8" s="10">
        <v>510134</v>
      </c>
      <c r="D8" s="5">
        <v>550134</v>
      </c>
      <c r="E8" s="5">
        <v>554059.99</v>
      </c>
      <c r="F8" s="11">
        <f t="shared" si="0"/>
        <v>1.086106768025656</v>
      </c>
      <c r="G8" s="80">
        <f t="shared" si="1"/>
        <v>1.0071364249437409</v>
      </c>
      <c r="H8" s="86" t="s">
        <v>97</v>
      </c>
      <c r="I8" s="14"/>
      <c r="L8" s="6"/>
      <c r="M8" s="6"/>
      <c r="N8" s="6"/>
    </row>
    <row r="9" spans="1:14" ht="63" x14ac:dyDescent="0.25">
      <c r="A9" s="17" t="s">
        <v>4</v>
      </c>
      <c r="B9" s="20" t="s">
        <v>5</v>
      </c>
      <c r="C9" s="42">
        <f t="shared" ref="C9:E9" si="3">C10</f>
        <v>19500</v>
      </c>
      <c r="D9" s="43">
        <f t="shared" si="3"/>
        <v>23500</v>
      </c>
      <c r="E9" s="43">
        <f t="shared" si="3"/>
        <v>22146.51</v>
      </c>
      <c r="F9" s="44">
        <f t="shared" si="0"/>
        <v>1.1357184615384615</v>
      </c>
      <c r="G9" s="79">
        <f t="shared" si="1"/>
        <v>0.94240468085106377</v>
      </c>
      <c r="H9" s="68"/>
      <c r="I9" s="69"/>
    </row>
    <row r="10" spans="1:14" ht="38.25" x14ac:dyDescent="0.25">
      <c r="A10" s="18" t="s">
        <v>6</v>
      </c>
      <c r="B10" s="22" t="s">
        <v>47</v>
      </c>
      <c r="C10" s="10">
        <v>19500</v>
      </c>
      <c r="D10" s="5">
        <v>23500</v>
      </c>
      <c r="E10" s="5">
        <v>22146.51</v>
      </c>
      <c r="F10" s="11">
        <f t="shared" si="0"/>
        <v>1.1357184615384615</v>
      </c>
      <c r="G10" s="80">
        <f t="shared" si="1"/>
        <v>0.94240468085106377</v>
      </c>
      <c r="H10" s="57" t="s">
        <v>96</v>
      </c>
      <c r="I10" s="91" t="s">
        <v>112</v>
      </c>
    </row>
    <row r="11" spans="1:14" x14ac:dyDescent="0.25">
      <c r="A11" s="17" t="s">
        <v>7</v>
      </c>
      <c r="B11" s="21" t="s">
        <v>8</v>
      </c>
      <c r="C11" s="42">
        <f>C12+C13+C14+C15</f>
        <v>10707</v>
      </c>
      <c r="D11" s="43">
        <f>D12+D13+D14+D15</f>
        <v>15440</v>
      </c>
      <c r="E11" s="43">
        <f>E12+E13+E14+E15</f>
        <v>17933.559999999998</v>
      </c>
      <c r="F11" s="44">
        <f t="shared" si="0"/>
        <v>1.6749378910992807</v>
      </c>
      <c r="G11" s="79">
        <f t="shared" si="1"/>
        <v>1.1614999999999998</v>
      </c>
      <c r="H11" s="68"/>
      <c r="I11" s="13"/>
    </row>
    <row r="12" spans="1:14" x14ac:dyDescent="0.25">
      <c r="A12" s="18" t="s">
        <v>9</v>
      </c>
      <c r="B12" s="22" t="s">
        <v>71</v>
      </c>
      <c r="C12" s="10">
        <v>2200</v>
      </c>
      <c r="D12" s="5">
        <v>2260</v>
      </c>
      <c r="E12" s="5">
        <v>2338.64</v>
      </c>
      <c r="F12" s="11">
        <f t="shared" si="0"/>
        <v>1.0630181818181819</v>
      </c>
      <c r="G12" s="80">
        <f t="shared" si="1"/>
        <v>1.034796460176991</v>
      </c>
      <c r="H12" s="87" t="s">
        <v>98</v>
      </c>
      <c r="I12" s="13"/>
    </row>
    <row r="13" spans="1:14" x14ac:dyDescent="0.25">
      <c r="A13" s="18" t="s">
        <v>48</v>
      </c>
      <c r="B13" s="22" t="s">
        <v>72</v>
      </c>
      <c r="C13" s="36">
        <v>1000</v>
      </c>
      <c r="D13" s="36">
        <v>1260</v>
      </c>
      <c r="E13" s="36">
        <v>1260.43</v>
      </c>
      <c r="F13" s="37">
        <f t="shared" si="0"/>
        <v>1.2604300000000002</v>
      </c>
      <c r="G13" s="80">
        <f t="shared" si="1"/>
        <v>1.0003412698412699</v>
      </c>
      <c r="H13" s="87" t="s">
        <v>98</v>
      </c>
      <c r="I13" s="13"/>
    </row>
    <row r="14" spans="1:14" ht="51" customHeight="1" x14ac:dyDescent="0.25">
      <c r="A14" s="18" t="s">
        <v>31</v>
      </c>
      <c r="B14" s="22" t="s">
        <v>32</v>
      </c>
      <c r="C14" s="36">
        <v>7</v>
      </c>
      <c r="D14" s="36">
        <v>1420</v>
      </c>
      <c r="E14" s="36">
        <v>1415.67</v>
      </c>
      <c r="F14" s="37">
        <f t="shared" si="0"/>
        <v>202.23857142857145</v>
      </c>
      <c r="G14" s="81">
        <f t="shared" si="1"/>
        <v>0.99695070422535215</v>
      </c>
      <c r="H14" s="57" t="s">
        <v>117</v>
      </c>
      <c r="I14" s="14"/>
    </row>
    <row r="15" spans="1:14" x14ac:dyDescent="0.25">
      <c r="A15" s="18" t="s">
        <v>49</v>
      </c>
      <c r="B15" s="41" t="s">
        <v>50</v>
      </c>
      <c r="C15" s="36">
        <v>7500</v>
      </c>
      <c r="D15" s="36">
        <v>10500</v>
      </c>
      <c r="E15" s="36">
        <v>12918.82</v>
      </c>
      <c r="F15" s="37">
        <f t="shared" si="0"/>
        <v>1.7225093333333332</v>
      </c>
      <c r="G15" s="80">
        <f t="shared" si="1"/>
        <v>1.2303638095238094</v>
      </c>
      <c r="H15" s="63" t="s">
        <v>98</v>
      </c>
      <c r="I15" s="63" t="s">
        <v>98</v>
      </c>
    </row>
    <row r="16" spans="1:14" x14ac:dyDescent="0.25">
      <c r="A16" s="17" t="s">
        <v>73</v>
      </c>
      <c r="B16" s="17" t="s">
        <v>74</v>
      </c>
      <c r="C16" s="47">
        <f>C17+C19</f>
        <v>40340</v>
      </c>
      <c r="D16" s="47">
        <f t="shared" ref="D16:E16" si="4">D17+D19</f>
        <v>49640</v>
      </c>
      <c r="E16" s="47">
        <f t="shared" si="4"/>
        <v>52552.62</v>
      </c>
      <c r="F16" s="48">
        <f t="shared" si="0"/>
        <v>1.3027421913733268</v>
      </c>
      <c r="G16" s="79">
        <f t="shared" si="1"/>
        <v>1.0586748589846897</v>
      </c>
      <c r="H16" s="68"/>
      <c r="I16" s="14"/>
    </row>
    <row r="17" spans="1:9" x14ac:dyDescent="0.25">
      <c r="A17" s="17" t="s">
        <v>75</v>
      </c>
      <c r="B17" s="55" t="s">
        <v>76</v>
      </c>
      <c r="C17" s="47">
        <f>C18</f>
        <v>8500</v>
      </c>
      <c r="D17" s="47">
        <f t="shared" ref="D17:E17" si="5">D18</f>
        <v>13000</v>
      </c>
      <c r="E17" s="47">
        <f t="shared" si="5"/>
        <v>14643.4</v>
      </c>
      <c r="F17" s="48">
        <f t="shared" si="0"/>
        <v>1.7227529411764706</v>
      </c>
      <c r="G17" s="79">
        <f t="shared" si="1"/>
        <v>1.1264153846153846</v>
      </c>
      <c r="H17" s="68"/>
      <c r="I17" s="14"/>
    </row>
    <row r="18" spans="1:9" ht="63.75" x14ac:dyDescent="0.25">
      <c r="A18" s="18" t="s">
        <v>77</v>
      </c>
      <c r="B18" s="56" t="s">
        <v>76</v>
      </c>
      <c r="C18" s="36">
        <v>8500</v>
      </c>
      <c r="D18" s="36">
        <v>13000</v>
      </c>
      <c r="E18" s="36">
        <v>14643.4</v>
      </c>
      <c r="F18" s="37">
        <f>E18/C18</f>
        <v>1.7227529411764706</v>
      </c>
      <c r="G18" s="81">
        <f>E18/D18</f>
        <v>1.1264153846153846</v>
      </c>
      <c r="H18" s="64" t="s">
        <v>106</v>
      </c>
      <c r="I18" s="64" t="s">
        <v>107</v>
      </c>
    </row>
    <row r="19" spans="1:9" x14ac:dyDescent="0.25">
      <c r="A19" s="17" t="s">
        <v>78</v>
      </c>
      <c r="B19" s="17" t="s">
        <v>79</v>
      </c>
      <c r="C19" s="47">
        <f>C20+C21</f>
        <v>31840</v>
      </c>
      <c r="D19" s="47">
        <f t="shared" ref="D19:E19" si="6">D20+D21</f>
        <v>36640</v>
      </c>
      <c r="E19" s="47">
        <f t="shared" si="6"/>
        <v>37909.22</v>
      </c>
      <c r="F19" s="48">
        <f t="shared" ref="F19:F35" si="7">E19/C19</f>
        <v>1.1906162060301508</v>
      </c>
      <c r="G19" s="79">
        <f t="shared" ref="G19:G35" si="8">E19/D19</f>
        <v>1.0346402838427948</v>
      </c>
      <c r="H19" s="68"/>
      <c r="I19" s="14"/>
    </row>
    <row r="20" spans="1:9" ht="25.5" x14ac:dyDescent="0.25">
      <c r="A20" s="18" t="s">
        <v>80</v>
      </c>
      <c r="B20" s="56" t="s">
        <v>81</v>
      </c>
      <c r="C20" s="36">
        <v>23510</v>
      </c>
      <c r="D20" s="36">
        <v>26310</v>
      </c>
      <c r="E20" s="36">
        <v>25611.41</v>
      </c>
      <c r="F20" s="37">
        <f t="shared" si="7"/>
        <v>1.0893836665248831</v>
      </c>
      <c r="G20" s="80">
        <f t="shared" si="8"/>
        <v>0.97344773850247057</v>
      </c>
      <c r="H20" s="61" t="s">
        <v>118</v>
      </c>
      <c r="I20" s="14"/>
    </row>
    <row r="21" spans="1:9" ht="25.5" x14ac:dyDescent="0.25">
      <c r="A21" s="18" t="s">
        <v>82</v>
      </c>
      <c r="B21" s="56" t="s">
        <v>83</v>
      </c>
      <c r="C21" s="36">
        <v>8330</v>
      </c>
      <c r="D21" s="36">
        <v>10330</v>
      </c>
      <c r="E21" s="36">
        <v>12297.81</v>
      </c>
      <c r="F21" s="37">
        <f t="shared" si="7"/>
        <v>1.476327731092437</v>
      </c>
      <c r="G21" s="81">
        <f t="shared" si="8"/>
        <v>1.1904946757018393</v>
      </c>
      <c r="H21" s="89" t="s">
        <v>98</v>
      </c>
      <c r="I21" s="74" t="s">
        <v>111</v>
      </c>
    </row>
    <row r="22" spans="1:9" x14ac:dyDescent="0.25">
      <c r="A22" s="17" t="s">
        <v>92</v>
      </c>
      <c r="B22" s="17" t="s">
        <v>21</v>
      </c>
      <c r="C22" s="42">
        <f t="shared" ref="C22:E22" si="9">C23</f>
        <v>4800</v>
      </c>
      <c r="D22" s="43">
        <f t="shared" si="9"/>
        <v>8600</v>
      </c>
      <c r="E22" s="43">
        <f t="shared" si="9"/>
        <v>9261.0400000000009</v>
      </c>
      <c r="F22" s="44">
        <f t="shared" si="7"/>
        <v>1.9293833333333335</v>
      </c>
      <c r="G22" s="79">
        <f t="shared" si="8"/>
        <v>1.0768651162790699</v>
      </c>
      <c r="H22" s="68"/>
      <c r="I22" s="13"/>
    </row>
    <row r="23" spans="1:9" ht="47.25" x14ac:dyDescent="0.25">
      <c r="A23" s="18"/>
      <c r="B23" s="19" t="s">
        <v>51</v>
      </c>
      <c r="C23" s="36">
        <v>4800</v>
      </c>
      <c r="D23" s="36">
        <v>8600</v>
      </c>
      <c r="E23" s="36">
        <v>9261.0400000000009</v>
      </c>
      <c r="F23" s="37">
        <f t="shared" si="7"/>
        <v>1.9293833333333335</v>
      </c>
      <c r="G23" s="81">
        <f t="shared" si="8"/>
        <v>1.0768651162790699</v>
      </c>
      <c r="H23" s="61" t="s">
        <v>102</v>
      </c>
      <c r="I23" s="62" t="s">
        <v>103</v>
      </c>
    </row>
    <row r="24" spans="1:9" x14ac:dyDescent="0.25">
      <c r="A24" s="26"/>
      <c r="B24" s="27" t="s">
        <v>52</v>
      </c>
      <c r="C24" s="45">
        <f>C25+C29+C32+C34+C38+C40</f>
        <v>154400</v>
      </c>
      <c r="D24" s="45">
        <f>D25+D29+D32+D34+D38+D40</f>
        <v>281780</v>
      </c>
      <c r="E24" s="45">
        <f>E25+E29+E32+E34+E38+E40</f>
        <v>313775.35999999999</v>
      </c>
      <c r="F24" s="46">
        <f t="shared" si="7"/>
        <v>2.0322238341968912</v>
      </c>
      <c r="G24" s="82">
        <f t="shared" si="8"/>
        <v>1.1135473064092554</v>
      </c>
      <c r="H24" s="70"/>
      <c r="I24" s="32"/>
    </row>
    <row r="25" spans="1:9" ht="31.5" x14ac:dyDescent="0.25">
      <c r="A25" s="17" t="s">
        <v>10</v>
      </c>
      <c r="B25" s="20" t="s">
        <v>53</v>
      </c>
      <c r="C25" s="47">
        <f>C26+C28+C27</f>
        <v>102700</v>
      </c>
      <c r="D25" s="47">
        <f>D26+D28+D27</f>
        <v>180780</v>
      </c>
      <c r="E25" s="47">
        <f>E26+E28+E27</f>
        <v>177989.63999999998</v>
      </c>
      <c r="F25" s="48">
        <f t="shared" si="7"/>
        <v>1.733102629016553</v>
      </c>
      <c r="G25" s="83">
        <f t="shared" si="8"/>
        <v>0.98456488549618315</v>
      </c>
      <c r="H25" s="59"/>
      <c r="I25" s="14"/>
    </row>
    <row r="26" spans="1:9" ht="51" x14ac:dyDescent="0.25">
      <c r="A26" s="23" t="s">
        <v>11</v>
      </c>
      <c r="B26" s="41" t="s">
        <v>54</v>
      </c>
      <c r="C26" s="36">
        <v>100200</v>
      </c>
      <c r="D26" s="36">
        <v>175200</v>
      </c>
      <c r="E26" s="36">
        <v>171680.66</v>
      </c>
      <c r="F26" s="37">
        <f t="shared" si="7"/>
        <v>1.7133798403193614</v>
      </c>
      <c r="G26" s="81">
        <f t="shared" si="8"/>
        <v>0.97991244292237445</v>
      </c>
      <c r="H26" s="57" t="s">
        <v>104</v>
      </c>
      <c r="I26" s="14"/>
    </row>
    <row r="27" spans="1:9" x14ac:dyDescent="0.25">
      <c r="A27" s="23" t="s">
        <v>30</v>
      </c>
      <c r="B27" s="41" t="s">
        <v>55</v>
      </c>
      <c r="C27" s="36">
        <v>2500</v>
      </c>
      <c r="D27" s="36">
        <v>5300</v>
      </c>
      <c r="E27" s="36">
        <v>6007.18</v>
      </c>
      <c r="F27" s="37">
        <f t="shared" si="7"/>
        <v>2.4028719999999999</v>
      </c>
      <c r="G27" s="81">
        <f t="shared" si="8"/>
        <v>1.1334301886792453</v>
      </c>
      <c r="H27" s="87" t="s">
        <v>99</v>
      </c>
      <c r="I27" s="90" t="s">
        <v>110</v>
      </c>
    </row>
    <row r="28" spans="1:9" ht="38.25" x14ac:dyDescent="0.25">
      <c r="A28" s="23" t="s">
        <v>84</v>
      </c>
      <c r="B28" s="22" t="s">
        <v>85</v>
      </c>
      <c r="C28" s="36">
        <v>0</v>
      </c>
      <c r="D28" s="36">
        <v>280</v>
      </c>
      <c r="E28" s="36">
        <v>301.8</v>
      </c>
      <c r="F28" s="37"/>
      <c r="G28" s="81">
        <f t="shared" si="8"/>
        <v>1.0778571428571428</v>
      </c>
      <c r="H28" s="61" t="s">
        <v>119</v>
      </c>
      <c r="I28" s="62"/>
    </row>
    <row r="29" spans="1:9" ht="31.5" x14ac:dyDescent="0.25">
      <c r="A29" s="24" t="s">
        <v>12</v>
      </c>
      <c r="B29" s="20" t="s">
        <v>56</v>
      </c>
      <c r="C29" s="47">
        <f>C31+C30</f>
        <v>2100</v>
      </c>
      <c r="D29" s="47">
        <f>D31+D30</f>
        <v>3600</v>
      </c>
      <c r="E29" s="47">
        <f>E31+E30</f>
        <v>3899.32</v>
      </c>
      <c r="F29" s="48">
        <f t="shared" si="7"/>
        <v>1.8568190476190476</v>
      </c>
      <c r="G29" s="83">
        <f t="shared" si="8"/>
        <v>1.0831444444444445</v>
      </c>
      <c r="H29" s="59"/>
      <c r="I29" s="71"/>
    </row>
    <row r="30" spans="1:9" ht="31.5" x14ac:dyDescent="0.25">
      <c r="A30" s="23" t="s">
        <v>57</v>
      </c>
      <c r="B30" s="40" t="s">
        <v>13</v>
      </c>
      <c r="C30" s="36">
        <v>1600</v>
      </c>
      <c r="D30" s="36">
        <v>1600</v>
      </c>
      <c r="E30" s="36">
        <v>1558.56</v>
      </c>
      <c r="F30" s="37">
        <f t="shared" si="7"/>
        <v>0.97409999999999997</v>
      </c>
      <c r="G30" s="81">
        <f t="shared" si="8"/>
        <v>0.97409999999999997</v>
      </c>
      <c r="H30" s="60"/>
      <c r="I30" s="71"/>
    </row>
    <row r="31" spans="1:9" ht="26.25" x14ac:dyDescent="0.25">
      <c r="A31" s="23" t="s">
        <v>86</v>
      </c>
      <c r="B31" s="40" t="s">
        <v>87</v>
      </c>
      <c r="C31" s="36">
        <v>500</v>
      </c>
      <c r="D31" s="36">
        <v>2000</v>
      </c>
      <c r="E31" s="36">
        <v>2340.7600000000002</v>
      </c>
      <c r="F31" s="37">
        <f t="shared" si="7"/>
        <v>4.6815200000000008</v>
      </c>
      <c r="G31" s="81">
        <f t="shared" si="8"/>
        <v>1.1703800000000002</v>
      </c>
      <c r="H31" s="92" t="s">
        <v>113</v>
      </c>
      <c r="I31" s="92" t="s">
        <v>113</v>
      </c>
    </row>
    <row r="32" spans="1:9" ht="47.25" x14ac:dyDescent="0.25">
      <c r="A32" s="24" t="s">
        <v>14</v>
      </c>
      <c r="B32" s="20" t="s">
        <v>58</v>
      </c>
      <c r="C32" s="47">
        <f t="shared" ref="C32:E32" si="10">C33</f>
        <v>800</v>
      </c>
      <c r="D32" s="47">
        <f t="shared" si="10"/>
        <v>1300</v>
      </c>
      <c r="E32" s="47">
        <f t="shared" si="10"/>
        <v>30240.31</v>
      </c>
      <c r="F32" s="48">
        <f t="shared" si="7"/>
        <v>37.800387499999999</v>
      </c>
      <c r="G32" s="83">
        <f t="shared" si="8"/>
        <v>23.261776923076923</v>
      </c>
      <c r="H32" s="59"/>
      <c r="I32" s="71"/>
    </row>
    <row r="33" spans="1:9" ht="63.75" outlineLevel="1" x14ac:dyDescent="0.25">
      <c r="A33" s="23" t="s">
        <v>15</v>
      </c>
      <c r="B33" s="41" t="s">
        <v>59</v>
      </c>
      <c r="C33" s="36">
        <v>800</v>
      </c>
      <c r="D33" s="36">
        <v>1300</v>
      </c>
      <c r="E33" s="36">
        <v>30240.31</v>
      </c>
      <c r="F33" s="37">
        <f t="shared" si="7"/>
        <v>37.800387499999999</v>
      </c>
      <c r="G33" s="81">
        <f t="shared" si="8"/>
        <v>23.261776923076923</v>
      </c>
      <c r="H33" s="89" t="s">
        <v>124</v>
      </c>
      <c r="I33" s="62" t="s">
        <v>123</v>
      </c>
    </row>
    <row r="34" spans="1:9" ht="33.75" customHeight="1" outlineLevel="1" x14ac:dyDescent="0.25">
      <c r="A34" s="24" t="s">
        <v>16</v>
      </c>
      <c r="B34" s="52" t="s">
        <v>17</v>
      </c>
      <c r="C34" s="47">
        <f>C35+C37+C36</f>
        <v>45000</v>
      </c>
      <c r="D34" s="47">
        <f t="shared" ref="D34:E34" si="11">D35+D37+D36</f>
        <v>92300</v>
      </c>
      <c r="E34" s="47">
        <f t="shared" si="11"/>
        <v>97439.849999999991</v>
      </c>
      <c r="F34" s="48">
        <f t="shared" si="7"/>
        <v>2.16533</v>
      </c>
      <c r="G34" s="83">
        <f t="shared" si="8"/>
        <v>1.0556863488624051</v>
      </c>
      <c r="H34" s="59"/>
      <c r="I34" s="71"/>
    </row>
    <row r="35" spans="1:9" ht="39" outlineLevel="1" x14ac:dyDescent="0.25">
      <c r="A35" s="23" t="s">
        <v>18</v>
      </c>
      <c r="B35" s="22" t="s">
        <v>60</v>
      </c>
      <c r="C35" s="36">
        <v>5000</v>
      </c>
      <c r="D35" s="36">
        <v>500</v>
      </c>
      <c r="E35" s="36">
        <v>235.18</v>
      </c>
      <c r="F35" s="37">
        <f t="shared" si="7"/>
        <v>4.7036000000000001E-2</v>
      </c>
      <c r="G35" s="81">
        <f t="shared" si="8"/>
        <v>0.47036</v>
      </c>
      <c r="H35" s="61" t="s">
        <v>114</v>
      </c>
      <c r="I35" s="93" t="s">
        <v>115</v>
      </c>
    </row>
    <row r="36" spans="1:9" ht="26.25" outlineLevel="1" x14ac:dyDescent="0.25">
      <c r="A36" s="23" t="s">
        <v>23</v>
      </c>
      <c r="B36" s="22" t="s">
        <v>61</v>
      </c>
      <c r="C36" s="36">
        <v>40000</v>
      </c>
      <c r="D36" s="36">
        <v>90000</v>
      </c>
      <c r="E36" s="36">
        <v>95232.68</v>
      </c>
      <c r="F36" s="37">
        <f t="shared" ref="F36:F44" si="12">E36/C36</f>
        <v>2.380817</v>
      </c>
      <c r="G36" s="81">
        <f t="shared" ref="G36:G49" si="13">E36/D36</f>
        <v>1.0581408888888888</v>
      </c>
      <c r="H36" s="87" t="s">
        <v>100</v>
      </c>
      <c r="I36" s="62" t="s">
        <v>105</v>
      </c>
    </row>
    <row r="37" spans="1:9" ht="27" outlineLevel="1" x14ac:dyDescent="0.3">
      <c r="A37" s="23" t="s">
        <v>88</v>
      </c>
      <c r="B37" s="22" t="s">
        <v>89</v>
      </c>
      <c r="C37" s="36">
        <v>0</v>
      </c>
      <c r="D37" s="36">
        <v>1800</v>
      </c>
      <c r="E37" s="36">
        <v>1971.99</v>
      </c>
      <c r="F37" s="37"/>
      <c r="G37" s="81">
        <f t="shared" si="13"/>
        <v>1.09555</v>
      </c>
      <c r="H37" s="88"/>
      <c r="I37" s="87" t="s">
        <v>101</v>
      </c>
    </row>
    <row r="38" spans="1:9" ht="31.5" outlineLevel="1" x14ac:dyDescent="0.25">
      <c r="A38" s="24" t="s">
        <v>19</v>
      </c>
      <c r="B38" s="20" t="s">
        <v>20</v>
      </c>
      <c r="C38" s="47">
        <f t="shared" ref="C38:E38" si="14">C39</f>
        <v>3800</v>
      </c>
      <c r="D38" s="47">
        <f t="shared" si="14"/>
        <v>3800</v>
      </c>
      <c r="E38" s="47">
        <f t="shared" si="14"/>
        <v>4152.82</v>
      </c>
      <c r="F38" s="48">
        <f t="shared" si="12"/>
        <v>1.0928473684210525</v>
      </c>
      <c r="G38" s="83">
        <f t="shared" si="13"/>
        <v>1.0928473684210525</v>
      </c>
      <c r="H38" s="59"/>
      <c r="I38" s="71"/>
    </row>
    <row r="39" spans="1:9" ht="63.75" outlineLevel="1" x14ac:dyDescent="0.25">
      <c r="A39" s="23" t="s">
        <v>62</v>
      </c>
      <c r="B39" s="22" t="s">
        <v>63</v>
      </c>
      <c r="C39" s="36">
        <v>3800</v>
      </c>
      <c r="D39" s="36">
        <v>3800</v>
      </c>
      <c r="E39" s="36">
        <v>4152.82</v>
      </c>
      <c r="F39" s="37">
        <f t="shared" si="12"/>
        <v>1.0928473684210525</v>
      </c>
      <c r="G39" s="81">
        <f t="shared" si="13"/>
        <v>1.0928473684210525</v>
      </c>
      <c r="H39" s="89" t="s">
        <v>108</v>
      </c>
      <c r="I39" s="89" t="s">
        <v>108</v>
      </c>
    </row>
    <row r="40" spans="1:9" ht="39" x14ac:dyDescent="0.25">
      <c r="A40" s="24"/>
      <c r="B40" s="21" t="s">
        <v>29</v>
      </c>
      <c r="C40" s="47">
        <v>0</v>
      </c>
      <c r="D40" s="47">
        <v>0</v>
      </c>
      <c r="E40" s="47">
        <v>53.42</v>
      </c>
      <c r="F40" s="48"/>
      <c r="G40" s="83"/>
      <c r="H40" s="58" t="s">
        <v>109</v>
      </c>
      <c r="I40" s="13"/>
    </row>
    <row r="41" spans="1:9" hidden="1" x14ac:dyDescent="0.25">
      <c r="A41" s="18"/>
      <c r="B41" s="19"/>
      <c r="C41" s="36"/>
      <c r="D41" s="36"/>
      <c r="E41" s="36"/>
      <c r="F41" s="37" t="e">
        <f t="shared" si="12"/>
        <v>#DIV/0!</v>
      </c>
      <c r="G41" s="81" t="e">
        <f t="shared" si="13"/>
        <v>#DIV/0!</v>
      </c>
      <c r="H41" s="60"/>
      <c r="I41" s="14"/>
    </row>
    <row r="42" spans="1:9" hidden="1" x14ac:dyDescent="0.25">
      <c r="A42" s="18"/>
      <c r="B42" s="19"/>
      <c r="C42" s="36"/>
      <c r="D42" s="36"/>
      <c r="E42" s="36"/>
      <c r="F42" s="37" t="e">
        <f t="shared" si="12"/>
        <v>#DIV/0!</v>
      </c>
      <c r="G42" s="81" t="e">
        <f t="shared" si="13"/>
        <v>#DIV/0!</v>
      </c>
      <c r="H42" s="60"/>
      <c r="I42" s="14"/>
    </row>
    <row r="43" spans="1:9" x14ac:dyDescent="0.25">
      <c r="A43" s="33" t="s">
        <v>24</v>
      </c>
      <c r="B43" s="34" t="s">
        <v>25</v>
      </c>
      <c r="C43" s="53">
        <f>C44+C49+C51+C50</f>
        <v>732387.14</v>
      </c>
      <c r="D43" s="53">
        <f>D44+D49+D51+D50</f>
        <v>892300.16</v>
      </c>
      <c r="E43" s="53">
        <f>E44+E49+E51+E50</f>
        <v>846417.84</v>
      </c>
      <c r="F43" s="54">
        <f t="shared" si="12"/>
        <v>1.1556972996549337</v>
      </c>
      <c r="G43" s="84">
        <f t="shared" si="13"/>
        <v>0.94857972456264039</v>
      </c>
      <c r="H43" s="72"/>
      <c r="I43" s="35"/>
    </row>
    <row r="44" spans="1:9" ht="47.25" x14ac:dyDescent="0.25">
      <c r="A44" s="17" t="s">
        <v>26</v>
      </c>
      <c r="B44" s="20" t="s">
        <v>64</v>
      </c>
      <c r="C44" s="47">
        <f>C45+C46+C47+C48</f>
        <v>732387.14</v>
      </c>
      <c r="D44" s="47">
        <f>D45+D46+D47+D48</f>
        <v>892565.74</v>
      </c>
      <c r="E44" s="47">
        <f>E45+E46+E47+E48</f>
        <v>875648.19</v>
      </c>
      <c r="F44" s="48">
        <f t="shared" si="12"/>
        <v>1.1956083636312893</v>
      </c>
      <c r="G44" s="83">
        <f t="shared" si="13"/>
        <v>0.98104615801184569</v>
      </c>
      <c r="H44" s="59"/>
      <c r="I44" s="14"/>
    </row>
    <row r="45" spans="1:9" ht="38.25" x14ac:dyDescent="0.25">
      <c r="A45" s="18" t="s">
        <v>36</v>
      </c>
      <c r="B45" s="22" t="s">
        <v>65</v>
      </c>
      <c r="C45" s="36">
        <v>48852</v>
      </c>
      <c r="D45" s="36">
        <v>94454.47</v>
      </c>
      <c r="E45" s="36">
        <v>97454.47</v>
      </c>
      <c r="F45" s="37">
        <f>E45/C45</f>
        <v>1.9948921231474659</v>
      </c>
      <c r="G45" s="81">
        <f t="shared" si="13"/>
        <v>1.0317613343232988</v>
      </c>
      <c r="H45" s="57" t="s">
        <v>120</v>
      </c>
      <c r="I45" s="13"/>
    </row>
    <row r="46" spans="1:9" ht="166.5" x14ac:dyDescent="0.25">
      <c r="A46" s="18" t="s">
        <v>37</v>
      </c>
      <c r="B46" s="22" t="s">
        <v>66</v>
      </c>
      <c r="C46" s="36">
        <v>173354.76</v>
      </c>
      <c r="D46" s="36">
        <v>279440.64000000001</v>
      </c>
      <c r="E46" s="36">
        <v>267148.77</v>
      </c>
      <c r="F46" s="37">
        <f>E46/C46</f>
        <v>1.5410524060602662</v>
      </c>
      <c r="G46" s="81">
        <f t="shared" si="13"/>
        <v>0.95601259000838246</v>
      </c>
      <c r="H46" s="87" t="s">
        <v>121</v>
      </c>
      <c r="I46" s="14"/>
    </row>
    <row r="47" spans="1:9" ht="33" customHeight="1" x14ac:dyDescent="0.25">
      <c r="A47" s="18" t="s">
        <v>38</v>
      </c>
      <c r="B47" s="22" t="s">
        <v>67</v>
      </c>
      <c r="C47" s="36">
        <v>483865.52</v>
      </c>
      <c r="D47" s="36">
        <v>479029.85</v>
      </c>
      <c r="E47" s="36">
        <v>471455.16</v>
      </c>
      <c r="F47" s="37">
        <f>E47/C47</f>
        <v>0.97435163390026214</v>
      </c>
      <c r="G47" s="81">
        <f t="shared" si="13"/>
        <v>0.9841874363361699</v>
      </c>
      <c r="H47" s="60"/>
      <c r="I47" s="14"/>
    </row>
    <row r="48" spans="1:9" ht="51.75" x14ac:dyDescent="0.25">
      <c r="A48" s="18" t="s">
        <v>39</v>
      </c>
      <c r="B48" s="22" t="s">
        <v>27</v>
      </c>
      <c r="C48" s="36">
        <v>26314.86</v>
      </c>
      <c r="D48" s="36">
        <v>39640.78</v>
      </c>
      <c r="E48" s="36">
        <v>39589.79</v>
      </c>
      <c r="F48" s="37">
        <f>E48/C48</f>
        <v>1.5044651577093704</v>
      </c>
      <c r="G48" s="81">
        <f t="shared" si="13"/>
        <v>0.99871369836819568</v>
      </c>
      <c r="H48" s="58" t="s">
        <v>122</v>
      </c>
      <c r="I48" s="13"/>
    </row>
    <row r="49" spans="1:10" hidden="1" x14ac:dyDescent="0.25">
      <c r="A49" s="17" t="s">
        <v>35</v>
      </c>
      <c r="B49" s="25" t="s">
        <v>33</v>
      </c>
      <c r="C49" s="36"/>
      <c r="D49" s="36"/>
      <c r="E49" s="36"/>
      <c r="F49" s="37" t="e">
        <f>E49/C49</f>
        <v>#DIV/0!</v>
      </c>
      <c r="G49" s="81" t="e">
        <f t="shared" si="13"/>
        <v>#DIV/0!</v>
      </c>
      <c r="H49" s="60"/>
      <c r="I49" s="13"/>
    </row>
    <row r="50" spans="1:10" ht="39" hidden="1" x14ac:dyDescent="0.25">
      <c r="A50" s="17" t="s">
        <v>70</v>
      </c>
      <c r="B50" s="25" t="s">
        <v>69</v>
      </c>
      <c r="C50" s="36"/>
      <c r="D50" s="36"/>
      <c r="E50" s="36"/>
      <c r="F50" s="37"/>
      <c r="G50" s="81"/>
      <c r="H50" s="60"/>
      <c r="I50" s="13"/>
    </row>
    <row r="51" spans="1:10" ht="51" x14ac:dyDescent="0.25">
      <c r="A51" s="17" t="s">
        <v>34</v>
      </c>
      <c r="B51" s="25" t="s">
        <v>68</v>
      </c>
      <c r="C51" s="36">
        <v>0</v>
      </c>
      <c r="D51" s="36">
        <v>-265.58</v>
      </c>
      <c r="E51" s="36">
        <v>-29230.35</v>
      </c>
      <c r="F51" s="37"/>
      <c r="G51" s="81"/>
      <c r="H51" s="60"/>
      <c r="I51" s="62" t="s">
        <v>116</v>
      </c>
      <c r="J51" s="12"/>
    </row>
    <row r="52" spans="1:10" x14ac:dyDescent="0.25">
      <c r="A52" s="95" t="s">
        <v>28</v>
      </c>
      <c r="B52" s="96"/>
      <c r="C52" s="38">
        <f>C5+C43</f>
        <v>1472268.1400000001</v>
      </c>
      <c r="D52" s="38">
        <f>D5+D43</f>
        <v>1821394.1600000001</v>
      </c>
      <c r="E52" s="38">
        <f>E5+E43</f>
        <v>1816146.92</v>
      </c>
      <c r="F52" s="39">
        <f>E52/C52</f>
        <v>1.233570754305666</v>
      </c>
      <c r="G52" s="85">
        <f>E52/D52</f>
        <v>0.99711910792554637</v>
      </c>
      <c r="H52" s="73"/>
      <c r="I52" s="31"/>
    </row>
    <row r="59" spans="1:10" x14ac:dyDescent="0.25">
      <c r="F59" s="1"/>
      <c r="I59" s="1"/>
    </row>
    <row r="60" spans="1:10" x14ac:dyDescent="0.25">
      <c r="F60" s="1"/>
      <c r="I60" s="1"/>
    </row>
    <row r="61" spans="1:10" x14ac:dyDescent="0.25">
      <c r="F61" s="1"/>
      <c r="I61" s="1"/>
    </row>
    <row r="62" spans="1:10" x14ac:dyDescent="0.25">
      <c r="F62" s="1"/>
      <c r="I62" s="1"/>
    </row>
    <row r="63" spans="1:10" x14ac:dyDescent="0.25">
      <c r="F63" s="1"/>
      <c r="I63" s="1"/>
    </row>
    <row r="64" spans="1:10" x14ac:dyDescent="0.25">
      <c r="F64" s="1"/>
      <c r="I64" s="1"/>
    </row>
    <row r="65" spans="6:9" x14ac:dyDescent="0.25">
      <c r="F65" s="1"/>
      <c r="I65" s="1"/>
    </row>
    <row r="66" spans="6:9" x14ac:dyDescent="0.25">
      <c r="F66" s="1"/>
      <c r="I66" s="1"/>
    </row>
    <row r="67" spans="6:9" x14ac:dyDescent="0.25">
      <c r="F67" s="1"/>
      <c r="I67" s="1"/>
    </row>
    <row r="68" spans="6:9" x14ac:dyDescent="0.25">
      <c r="F68" s="1"/>
      <c r="I68" s="1"/>
    </row>
    <row r="69" spans="6:9" x14ac:dyDescent="0.25">
      <c r="F69" s="1"/>
      <c r="I69" s="1"/>
    </row>
    <row r="70" spans="6:9" x14ac:dyDescent="0.25">
      <c r="F70" s="1"/>
      <c r="I70" s="1"/>
    </row>
    <row r="71" spans="6:9" x14ac:dyDescent="0.25">
      <c r="F71" s="1"/>
      <c r="I71" s="1"/>
    </row>
    <row r="72" spans="6:9" x14ac:dyDescent="0.25">
      <c r="F72" s="1"/>
      <c r="I72" s="1"/>
    </row>
    <row r="73" spans="6:9" x14ac:dyDescent="0.25">
      <c r="F73" s="1"/>
      <c r="I73" s="1"/>
    </row>
    <row r="74" spans="6:9" x14ac:dyDescent="0.25">
      <c r="F74" s="1"/>
      <c r="I74" s="1"/>
    </row>
    <row r="75" spans="6:9" x14ac:dyDescent="0.25">
      <c r="F75" s="1"/>
      <c r="I75" s="1"/>
    </row>
    <row r="76" spans="6:9" x14ac:dyDescent="0.25">
      <c r="F76" s="1"/>
      <c r="I76" s="1"/>
    </row>
    <row r="77" spans="6:9" x14ac:dyDescent="0.25">
      <c r="F77" s="1"/>
      <c r="I77" s="1"/>
    </row>
    <row r="78" spans="6:9" x14ac:dyDescent="0.25">
      <c r="F78" s="1"/>
      <c r="I78" s="1"/>
    </row>
    <row r="79" spans="6:9" x14ac:dyDescent="0.25">
      <c r="F79" s="1"/>
      <c r="I79" s="1"/>
    </row>
    <row r="80" spans="6:9" x14ac:dyDescent="0.25">
      <c r="F80" s="1"/>
      <c r="I80" s="1"/>
    </row>
    <row r="81" spans="6:9" x14ac:dyDescent="0.25">
      <c r="F81" s="1"/>
      <c r="I81" s="1"/>
    </row>
    <row r="82" spans="6:9" x14ac:dyDescent="0.25">
      <c r="F82" s="1"/>
      <c r="I82" s="1"/>
    </row>
    <row r="83" spans="6:9" x14ac:dyDescent="0.25">
      <c r="F83" s="1"/>
      <c r="I83" s="1"/>
    </row>
    <row r="84" spans="6:9" x14ac:dyDescent="0.25">
      <c r="F84" s="1"/>
      <c r="I84" s="1"/>
    </row>
    <row r="85" spans="6:9" x14ac:dyDescent="0.25">
      <c r="F85" s="1"/>
      <c r="I85" s="1"/>
    </row>
    <row r="86" spans="6:9" x14ac:dyDescent="0.25">
      <c r="F86" s="1"/>
      <c r="I86" s="1"/>
    </row>
    <row r="87" spans="6:9" x14ac:dyDescent="0.25">
      <c r="F87" s="1"/>
      <c r="I87" s="1"/>
    </row>
    <row r="88" spans="6:9" x14ac:dyDescent="0.25">
      <c r="F88" s="1"/>
      <c r="I88" s="1"/>
    </row>
    <row r="89" spans="6:9" x14ac:dyDescent="0.25">
      <c r="F89" s="1"/>
      <c r="I89" s="1"/>
    </row>
    <row r="90" spans="6:9" x14ac:dyDescent="0.25">
      <c r="F90" s="1"/>
      <c r="I90" s="1"/>
    </row>
    <row r="91" spans="6:9" x14ac:dyDescent="0.25">
      <c r="F91" s="1"/>
      <c r="I91" s="1"/>
    </row>
    <row r="92" spans="6:9" x14ac:dyDescent="0.25">
      <c r="F92" s="1"/>
      <c r="I92" s="1"/>
    </row>
    <row r="93" spans="6:9" x14ac:dyDescent="0.25">
      <c r="F93" s="1"/>
      <c r="I93" s="1"/>
    </row>
    <row r="94" spans="6:9" x14ac:dyDescent="0.25">
      <c r="F94" s="1"/>
      <c r="I94" s="1"/>
    </row>
    <row r="95" spans="6:9" x14ac:dyDescent="0.25">
      <c r="F95" s="1"/>
      <c r="I95" s="1"/>
    </row>
    <row r="96" spans="6:9" x14ac:dyDescent="0.25">
      <c r="F96" s="1"/>
      <c r="I96" s="1"/>
    </row>
    <row r="97" spans="6:9" x14ac:dyDescent="0.25">
      <c r="F97" s="1"/>
      <c r="I97" s="1"/>
    </row>
    <row r="98" spans="6:9" x14ac:dyDescent="0.25">
      <c r="F98" s="1"/>
      <c r="I98" s="1"/>
    </row>
    <row r="99" spans="6:9" x14ac:dyDescent="0.25">
      <c r="F99" s="1"/>
      <c r="I99" s="1"/>
    </row>
    <row r="100" spans="6:9" x14ac:dyDescent="0.25">
      <c r="F100" s="1"/>
      <c r="I100" s="1"/>
    </row>
    <row r="101" spans="6:9" x14ac:dyDescent="0.25">
      <c r="F101" s="1"/>
      <c r="I101" s="1"/>
    </row>
    <row r="102" spans="6:9" x14ac:dyDescent="0.25">
      <c r="F102" s="1"/>
      <c r="I102" s="1"/>
    </row>
    <row r="103" spans="6:9" x14ac:dyDescent="0.25">
      <c r="F103" s="1"/>
      <c r="I103" s="1"/>
    </row>
    <row r="104" spans="6:9" x14ac:dyDescent="0.25">
      <c r="F104" s="1"/>
      <c r="I104" s="1"/>
    </row>
    <row r="105" spans="6:9" x14ac:dyDescent="0.25">
      <c r="F105" s="1"/>
      <c r="I105" s="1"/>
    </row>
    <row r="106" spans="6:9" x14ac:dyDescent="0.25">
      <c r="F106" s="1"/>
      <c r="I106" s="1"/>
    </row>
    <row r="107" spans="6:9" x14ac:dyDescent="0.25">
      <c r="F107" s="1"/>
      <c r="I107" s="1"/>
    </row>
    <row r="108" spans="6:9" x14ac:dyDescent="0.25">
      <c r="F108" s="1"/>
      <c r="I108" s="1"/>
    </row>
    <row r="109" spans="6:9" x14ac:dyDescent="0.25">
      <c r="F109" s="1"/>
      <c r="I109" s="1"/>
    </row>
    <row r="110" spans="6:9" x14ac:dyDescent="0.25">
      <c r="F110" s="1"/>
      <c r="I110" s="1"/>
    </row>
    <row r="111" spans="6:9" x14ac:dyDescent="0.25">
      <c r="F111" s="1"/>
      <c r="I111" s="1"/>
    </row>
    <row r="112" spans="6:9" x14ac:dyDescent="0.25">
      <c r="F112" s="1"/>
      <c r="I112" s="1"/>
    </row>
    <row r="113" spans="6:9" x14ac:dyDescent="0.25">
      <c r="F113" s="1"/>
      <c r="I113" s="1"/>
    </row>
    <row r="114" spans="6:9" x14ac:dyDescent="0.25">
      <c r="F114" s="1"/>
      <c r="I114" s="1"/>
    </row>
    <row r="115" spans="6:9" x14ac:dyDescent="0.25">
      <c r="F115" s="1"/>
      <c r="I115" s="1"/>
    </row>
    <row r="116" spans="6:9" x14ac:dyDescent="0.25">
      <c r="F116" s="1"/>
      <c r="I116" s="1"/>
    </row>
    <row r="117" spans="6:9" x14ac:dyDescent="0.25">
      <c r="F117" s="1"/>
      <c r="I117" s="1"/>
    </row>
    <row r="118" spans="6:9" x14ac:dyDescent="0.25">
      <c r="F118" s="1"/>
      <c r="I118" s="1"/>
    </row>
    <row r="119" spans="6:9" x14ac:dyDescent="0.25">
      <c r="F119" s="1"/>
      <c r="I119" s="1"/>
    </row>
    <row r="120" spans="6:9" x14ac:dyDescent="0.25">
      <c r="F120" s="1"/>
      <c r="I120" s="1"/>
    </row>
    <row r="121" spans="6:9" x14ac:dyDescent="0.25">
      <c r="F121" s="1"/>
      <c r="I121" s="1"/>
    </row>
    <row r="122" spans="6:9" x14ac:dyDescent="0.25">
      <c r="F122" s="1"/>
      <c r="I122" s="1"/>
    </row>
    <row r="123" spans="6:9" x14ac:dyDescent="0.25">
      <c r="F123" s="1"/>
      <c r="I123" s="1"/>
    </row>
    <row r="124" spans="6:9" x14ac:dyDescent="0.25">
      <c r="F124" s="1"/>
      <c r="I124" s="1"/>
    </row>
    <row r="125" spans="6:9" x14ac:dyDescent="0.25">
      <c r="F125" s="1"/>
      <c r="I125" s="1"/>
    </row>
    <row r="126" spans="6:9" x14ac:dyDescent="0.25">
      <c r="F126" s="1"/>
      <c r="I126" s="1"/>
    </row>
    <row r="127" spans="6:9" x14ac:dyDescent="0.25">
      <c r="F127" s="1"/>
      <c r="I127" s="1"/>
    </row>
    <row r="128" spans="6:9" x14ac:dyDescent="0.25">
      <c r="F128" s="1"/>
      <c r="I128" s="1"/>
    </row>
    <row r="129" spans="6:9" x14ac:dyDescent="0.25">
      <c r="F129" s="1"/>
      <c r="I129" s="1"/>
    </row>
    <row r="130" spans="6:9" x14ac:dyDescent="0.25">
      <c r="F130" s="1"/>
      <c r="I130" s="1"/>
    </row>
    <row r="131" spans="6:9" x14ac:dyDescent="0.25">
      <c r="F131" s="1"/>
      <c r="I131" s="1"/>
    </row>
    <row r="132" spans="6:9" x14ac:dyDescent="0.25">
      <c r="F132" s="1"/>
      <c r="I132" s="1"/>
    </row>
    <row r="133" spans="6:9" x14ac:dyDescent="0.25">
      <c r="F133" s="1"/>
      <c r="I133" s="1"/>
    </row>
    <row r="134" spans="6:9" x14ac:dyDescent="0.25">
      <c r="F134" s="1"/>
      <c r="I134" s="1"/>
    </row>
    <row r="135" spans="6:9" x14ac:dyDescent="0.25">
      <c r="F135" s="1"/>
      <c r="I135" s="1"/>
    </row>
    <row r="136" spans="6:9" x14ac:dyDescent="0.25">
      <c r="F136" s="1"/>
      <c r="I136" s="1"/>
    </row>
    <row r="137" spans="6:9" x14ac:dyDescent="0.25">
      <c r="F137" s="1"/>
      <c r="I137" s="1"/>
    </row>
    <row r="138" spans="6:9" x14ac:dyDescent="0.25">
      <c r="F138" s="1"/>
      <c r="I138" s="1"/>
    </row>
    <row r="139" spans="6:9" x14ac:dyDescent="0.25">
      <c r="F139" s="1"/>
      <c r="I139" s="1"/>
    </row>
    <row r="140" spans="6:9" x14ac:dyDescent="0.25">
      <c r="F140" s="1"/>
      <c r="I140" s="1"/>
    </row>
    <row r="141" spans="6:9" x14ac:dyDescent="0.25">
      <c r="F141" s="1"/>
      <c r="I141" s="1"/>
    </row>
    <row r="142" spans="6:9" x14ac:dyDescent="0.25">
      <c r="F142" s="1"/>
      <c r="I142" s="1"/>
    </row>
    <row r="143" spans="6:9" x14ac:dyDescent="0.25">
      <c r="F143" s="1"/>
      <c r="I143" s="1"/>
    </row>
    <row r="144" spans="6:9" x14ac:dyDescent="0.25">
      <c r="F144" s="1"/>
      <c r="I144" s="1"/>
    </row>
    <row r="145" spans="6:9" x14ac:dyDescent="0.25">
      <c r="F145" s="1"/>
      <c r="I145" s="1"/>
    </row>
    <row r="146" spans="6:9" x14ac:dyDescent="0.25">
      <c r="F146" s="1"/>
      <c r="I146" s="1"/>
    </row>
    <row r="147" spans="6:9" x14ac:dyDescent="0.25">
      <c r="F147" s="1"/>
      <c r="I147" s="1"/>
    </row>
    <row r="148" spans="6:9" x14ac:dyDescent="0.25">
      <c r="F148" s="1"/>
      <c r="I148" s="1"/>
    </row>
    <row r="149" spans="6:9" x14ac:dyDescent="0.25">
      <c r="F149" s="1"/>
      <c r="I149" s="1"/>
    </row>
    <row r="150" spans="6:9" x14ac:dyDescent="0.25">
      <c r="F150" s="1"/>
      <c r="I150" s="1"/>
    </row>
    <row r="151" spans="6:9" x14ac:dyDescent="0.25">
      <c r="F151" s="1"/>
      <c r="I151" s="1"/>
    </row>
    <row r="152" spans="6:9" x14ac:dyDescent="0.25">
      <c r="F152" s="1"/>
      <c r="I152" s="1"/>
    </row>
    <row r="153" spans="6:9" x14ac:dyDescent="0.25">
      <c r="F153" s="1"/>
      <c r="I153" s="1"/>
    </row>
    <row r="154" spans="6:9" x14ac:dyDescent="0.25">
      <c r="F154" s="1"/>
      <c r="I154" s="1"/>
    </row>
    <row r="155" spans="6:9" x14ac:dyDescent="0.25">
      <c r="F155" s="1"/>
      <c r="I155" s="1"/>
    </row>
    <row r="156" spans="6:9" x14ac:dyDescent="0.25">
      <c r="F156" s="1"/>
      <c r="I156" s="1"/>
    </row>
    <row r="157" spans="6:9" x14ac:dyDescent="0.25">
      <c r="F157" s="1"/>
      <c r="I157" s="1"/>
    </row>
    <row r="158" spans="6:9" x14ac:dyDescent="0.25">
      <c r="F158" s="1"/>
      <c r="I158" s="1"/>
    </row>
    <row r="159" spans="6:9" x14ac:dyDescent="0.25">
      <c r="F159" s="1"/>
      <c r="I159" s="1"/>
    </row>
    <row r="160" spans="6:9" x14ac:dyDescent="0.25">
      <c r="F160" s="1"/>
      <c r="I160" s="1"/>
    </row>
    <row r="161" spans="6:9" x14ac:dyDescent="0.25">
      <c r="F161" s="1"/>
      <c r="I161" s="1"/>
    </row>
    <row r="162" spans="6:9" x14ac:dyDescent="0.25">
      <c r="F162" s="1"/>
      <c r="I162" s="1"/>
    </row>
    <row r="163" spans="6:9" x14ac:dyDescent="0.25">
      <c r="F163" s="1"/>
      <c r="I163" s="1"/>
    </row>
    <row r="164" spans="6:9" x14ac:dyDescent="0.25">
      <c r="F164" s="1"/>
      <c r="I164" s="1"/>
    </row>
    <row r="165" spans="6:9" x14ac:dyDescent="0.25">
      <c r="F165" s="1"/>
      <c r="I165" s="1"/>
    </row>
    <row r="166" spans="6:9" x14ac:dyDescent="0.25">
      <c r="F166" s="1"/>
      <c r="I166" s="1"/>
    </row>
    <row r="167" spans="6:9" x14ac:dyDescent="0.25">
      <c r="F167" s="1"/>
      <c r="I167" s="1"/>
    </row>
    <row r="168" spans="6:9" x14ac:dyDescent="0.25">
      <c r="F168" s="1"/>
      <c r="I168" s="1"/>
    </row>
    <row r="169" spans="6:9" x14ac:dyDescent="0.25">
      <c r="F169" s="1"/>
      <c r="I169" s="1"/>
    </row>
    <row r="170" spans="6:9" x14ac:dyDescent="0.25">
      <c r="F170" s="1"/>
      <c r="I170" s="1"/>
    </row>
    <row r="171" spans="6:9" x14ac:dyDescent="0.25">
      <c r="F171" s="1"/>
      <c r="I171" s="1"/>
    </row>
    <row r="172" spans="6:9" x14ac:dyDescent="0.25">
      <c r="F172" s="1"/>
      <c r="I172" s="1"/>
    </row>
    <row r="173" spans="6:9" x14ac:dyDescent="0.25">
      <c r="F173" s="1"/>
      <c r="I173" s="1"/>
    </row>
    <row r="174" spans="6:9" x14ac:dyDescent="0.25">
      <c r="F174" s="1"/>
      <c r="I174" s="1"/>
    </row>
    <row r="175" spans="6:9" x14ac:dyDescent="0.25">
      <c r="F175" s="1"/>
      <c r="I175" s="1"/>
    </row>
    <row r="176" spans="6:9" x14ac:dyDescent="0.25">
      <c r="F176" s="1"/>
      <c r="I176" s="1"/>
    </row>
    <row r="177" spans="6:9" x14ac:dyDescent="0.25">
      <c r="F177" s="1"/>
      <c r="I177" s="1"/>
    </row>
    <row r="178" spans="6:9" x14ac:dyDescent="0.25">
      <c r="F178" s="1"/>
      <c r="I178" s="1"/>
    </row>
    <row r="179" spans="6:9" x14ac:dyDescent="0.25">
      <c r="F179" s="1"/>
      <c r="I179" s="1"/>
    </row>
    <row r="180" spans="6:9" x14ac:dyDescent="0.25">
      <c r="F180" s="1"/>
      <c r="I180" s="1"/>
    </row>
    <row r="181" spans="6:9" x14ac:dyDescent="0.25">
      <c r="F181" s="1"/>
      <c r="I181" s="1"/>
    </row>
    <row r="182" spans="6:9" x14ac:dyDescent="0.25">
      <c r="F182" s="1"/>
      <c r="I182" s="1"/>
    </row>
    <row r="183" spans="6:9" x14ac:dyDescent="0.25">
      <c r="F183" s="1"/>
      <c r="I183" s="1"/>
    </row>
    <row r="184" spans="6:9" x14ac:dyDescent="0.25">
      <c r="F184" s="1"/>
      <c r="I184" s="1"/>
    </row>
    <row r="185" spans="6:9" x14ac:dyDescent="0.25">
      <c r="F185" s="1"/>
      <c r="I185" s="1"/>
    </row>
    <row r="186" spans="6:9" x14ac:dyDescent="0.25">
      <c r="F186" s="1"/>
      <c r="I186" s="1"/>
    </row>
    <row r="187" spans="6:9" x14ac:dyDescent="0.25">
      <c r="F187" s="1"/>
      <c r="I187" s="1"/>
    </row>
    <row r="188" spans="6:9" x14ac:dyDescent="0.25">
      <c r="F188" s="1"/>
      <c r="I188" s="1"/>
    </row>
    <row r="189" spans="6:9" x14ac:dyDescent="0.25">
      <c r="F189" s="1"/>
      <c r="I189" s="1"/>
    </row>
    <row r="190" spans="6:9" x14ac:dyDescent="0.25">
      <c r="F190" s="1"/>
      <c r="I190" s="1"/>
    </row>
    <row r="191" spans="6:9" x14ac:dyDescent="0.25">
      <c r="F191" s="1"/>
      <c r="I191" s="1"/>
    </row>
    <row r="192" spans="6:9" x14ac:dyDescent="0.25">
      <c r="F192" s="1"/>
      <c r="I192" s="1"/>
    </row>
    <row r="193" spans="6:9" x14ac:dyDescent="0.25">
      <c r="F193" s="1"/>
      <c r="I193" s="1"/>
    </row>
    <row r="194" spans="6:9" x14ac:dyDescent="0.25">
      <c r="F194" s="1"/>
      <c r="I194" s="1"/>
    </row>
    <row r="195" spans="6:9" x14ac:dyDescent="0.25">
      <c r="F195" s="1"/>
      <c r="I195" s="1"/>
    </row>
    <row r="196" spans="6:9" x14ac:dyDescent="0.25">
      <c r="F196" s="1"/>
      <c r="I196" s="1"/>
    </row>
    <row r="197" spans="6:9" x14ac:dyDescent="0.25">
      <c r="F197" s="1"/>
      <c r="I197" s="1"/>
    </row>
    <row r="198" spans="6:9" x14ac:dyDescent="0.25">
      <c r="F198" s="1"/>
      <c r="I198" s="1"/>
    </row>
    <row r="199" spans="6:9" x14ac:dyDescent="0.25">
      <c r="F199" s="1"/>
      <c r="I199" s="1"/>
    </row>
    <row r="200" spans="6:9" x14ac:dyDescent="0.25">
      <c r="F200" s="1"/>
      <c r="I200" s="1"/>
    </row>
    <row r="201" spans="6:9" x14ac:dyDescent="0.25">
      <c r="F201" s="1"/>
      <c r="I201" s="1"/>
    </row>
    <row r="202" spans="6:9" x14ac:dyDescent="0.25">
      <c r="F202" s="1"/>
      <c r="I202" s="1"/>
    </row>
    <row r="203" spans="6:9" x14ac:dyDescent="0.25">
      <c r="F203" s="1"/>
      <c r="I203" s="1"/>
    </row>
    <row r="204" spans="6:9" x14ac:dyDescent="0.25">
      <c r="F204" s="1"/>
      <c r="I204" s="1"/>
    </row>
    <row r="205" spans="6:9" x14ac:dyDescent="0.25">
      <c r="F205" s="1"/>
      <c r="I205" s="1"/>
    </row>
    <row r="206" spans="6:9" x14ac:dyDescent="0.25">
      <c r="F206" s="1"/>
      <c r="I206" s="1"/>
    </row>
    <row r="207" spans="6:9" x14ac:dyDescent="0.25">
      <c r="F207" s="1"/>
      <c r="I207" s="1"/>
    </row>
    <row r="208" spans="6:9" x14ac:dyDescent="0.25">
      <c r="F208" s="1"/>
      <c r="I208" s="1"/>
    </row>
    <row r="209" spans="6:9" x14ac:dyDescent="0.25">
      <c r="F209" s="1"/>
      <c r="I209" s="1"/>
    </row>
    <row r="210" spans="6:9" x14ac:dyDescent="0.25">
      <c r="F210" s="1"/>
      <c r="I210" s="1"/>
    </row>
    <row r="211" spans="6:9" x14ac:dyDescent="0.25">
      <c r="F211" s="1"/>
      <c r="I211" s="1"/>
    </row>
    <row r="212" spans="6:9" x14ac:dyDescent="0.25">
      <c r="F212" s="1"/>
      <c r="I212" s="1"/>
    </row>
    <row r="213" spans="6:9" x14ac:dyDescent="0.25">
      <c r="F213" s="1"/>
      <c r="I213" s="1"/>
    </row>
    <row r="214" spans="6:9" x14ac:dyDescent="0.25">
      <c r="F214" s="1"/>
      <c r="I214" s="1"/>
    </row>
    <row r="215" spans="6:9" x14ac:dyDescent="0.25">
      <c r="F215" s="1"/>
      <c r="I215" s="1"/>
    </row>
    <row r="216" spans="6:9" x14ac:dyDescent="0.25">
      <c r="F216" s="1"/>
      <c r="I216" s="1"/>
    </row>
    <row r="217" spans="6:9" x14ac:dyDescent="0.25">
      <c r="F217" s="1"/>
      <c r="I217" s="1"/>
    </row>
    <row r="218" spans="6:9" x14ac:dyDescent="0.25">
      <c r="F218" s="1"/>
      <c r="I218" s="1"/>
    </row>
    <row r="219" spans="6:9" x14ac:dyDescent="0.25">
      <c r="F219" s="1"/>
      <c r="I219" s="1"/>
    </row>
    <row r="220" spans="6:9" x14ac:dyDescent="0.25">
      <c r="F220" s="1"/>
      <c r="I220" s="1"/>
    </row>
    <row r="221" spans="6:9" x14ac:dyDescent="0.25">
      <c r="F221" s="1"/>
      <c r="I221" s="1"/>
    </row>
    <row r="222" spans="6:9" x14ac:dyDescent="0.25">
      <c r="F222" s="1"/>
      <c r="I222" s="1"/>
    </row>
    <row r="223" spans="6:9" x14ac:dyDescent="0.25">
      <c r="F223" s="1"/>
      <c r="I223" s="1"/>
    </row>
    <row r="224" spans="6:9" x14ac:dyDescent="0.25">
      <c r="F224" s="1"/>
      <c r="I224" s="1"/>
    </row>
    <row r="225" spans="6:9" x14ac:dyDescent="0.25">
      <c r="F225" s="1"/>
      <c r="I225" s="1"/>
    </row>
    <row r="226" spans="6:9" x14ac:dyDescent="0.25">
      <c r="F226" s="1"/>
      <c r="I226" s="1"/>
    </row>
    <row r="227" spans="6:9" x14ac:dyDescent="0.25">
      <c r="F227" s="1"/>
      <c r="I227" s="1"/>
    </row>
    <row r="228" spans="6:9" x14ac:dyDescent="0.25">
      <c r="F228" s="1"/>
      <c r="I228" s="1"/>
    </row>
    <row r="229" spans="6:9" x14ac:dyDescent="0.25">
      <c r="F229" s="1"/>
      <c r="I229" s="1"/>
    </row>
    <row r="230" spans="6:9" x14ac:dyDescent="0.25">
      <c r="F230" s="1"/>
      <c r="I230" s="1"/>
    </row>
    <row r="231" spans="6:9" x14ac:dyDescent="0.25">
      <c r="F231" s="1"/>
      <c r="I231" s="1"/>
    </row>
    <row r="232" spans="6:9" x14ac:dyDescent="0.25">
      <c r="F232" s="1"/>
      <c r="I232" s="1"/>
    </row>
    <row r="233" spans="6:9" x14ac:dyDescent="0.25">
      <c r="F233" s="1"/>
      <c r="I233" s="1"/>
    </row>
    <row r="234" spans="6:9" x14ac:dyDescent="0.25">
      <c r="F234" s="1"/>
      <c r="I234" s="1"/>
    </row>
    <row r="235" spans="6:9" x14ac:dyDescent="0.25">
      <c r="F235" s="1"/>
      <c r="I235" s="1"/>
    </row>
    <row r="236" spans="6:9" x14ac:dyDescent="0.25">
      <c r="F236" s="1"/>
      <c r="I236" s="1"/>
    </row>
    <row r="237" spans="6:9" x14ac:dyDescent="0.25">
      <c r="F237" s="1"/>
      <c r="I237" s="1"/>
    </row>
    <row r="238" spans="6:9" x14ac:dyDescent="0.25">
      <c r="F238" s="1"/>
      <c r="I238" s="1"/>
    </row>
    <row r="239" spans="6:9" x14ac:dyDescent="0.25">
      <c r="F239" s="1"/>
      <c r="I239" s="1"/>
    </row>
    <row r="240" spans="6:9" x14ac:dyDescent="0.25">
      <c r="F240" s="1"/>
      <c r="I240" s="1"/>
    </row>
    <row r="241" spans="6:9" x14ac:dyDescent="0.25">
      <c r="F241" s="1"/>
      <c r="I241" s="1"/>
    </row>
    <row r="242" spans="6:9" x14ac:dyDescent="0.25">
      <c r="F242" s="1"/>
      <c r="I242" s="1"/>
    </row>
    <row r="243" spans="6:9" x14ac:dyDescent="0.25">
      <c r="F243" s="1"/>
      <c r="I243" s="1"/>
    </row>
    <row r="244" spans="6:9" x14ac:dyDescent="0.25">
      <c r="F244" s="1"/>
      <c r="I244" s="1"/>
    </row>
    <row r="245" spans="6:9" x14ac:dyDescent="0.25">
      <c r="F245" s="1"/>
      <c r="I245" s="1"/>
    </row>
    <row r="246" spans="6:9" x14ac:dyDescent="0.25">
      <c r="F246" s="1"/>
      <c r="I246" s="1"/>
    </row>
    <row r="247" spans="6:9" x14ac:dyDescent="0.25">
      <c r="F247" s="1"/>
      <c r="I247" s="1"/>
    </row>
    <row r="248" spans="6:9" x14ac:dyDescent="0.25">
      <c r="F248" s="1"/>
      <c r="I248" s="1"/>
    </row>
    <row r="249" spans="6:9" x14ac:dyDescent="0.25">
      <c r="F249" s="1"/>
      <c r="I249" s="1"/>
    </row>
    <row r="250" spans="6:9" x14ac:dyDescent="0.25">
      <c r="F250" s="1"/>
      <c r="I250" s="1"/>
    </row>
    <row r="251" spans="6:9" x14ac:dyDescent="0.25">
      <c r="F251" s="1"/>
      <c r="I251" s="1"/>
    </row>
    <row r="252" spans="6:9" x14ac:dyDescent="0.25">
      <c r="F252" s="1"/>
      <c r="I252" s="1"/>
    </row>
    <row r="253" spans="6:9" x14ac:dyDescent="0.25">
      <c r="F253" s="1"/>
      <c r="I253" s="1"/>
    </row>
    <row r="254" spans="6:9" x14ac:dyDescent="0.25">
      <c r="F254" s="1"/>
      <c r="I254" s="1"/>
    </row>
    <row r="255" spans="6:9" x14ac:dyDescent="0.25">
      <c r="F255" s="1"/>
      <c r="I255" s="1"/>
    </row>
    <row r="256" spans="6:9" x14ac:dyDescent="0.25">
      <c r="F256" s="1"/>
      <c r="I256" s="1"/>
    </row>
    <row r="257" spans="6:9" x14ac:dyDescent="0.25">
      <c r="F257" s="1"/>
      <c r="I257" s="1"/>
    </row>
    <row r="258" spans="6:9" x14ac:dyDescent="0.25">
      <c r="F258" s="1"/>
      <c r="I258" s="1"/>
    </row>
    <row r="259" spans="6:9" x14ac:dyDescent="0.25">
      <c r="F259" s="1"/>
      <c r="I259" s="1"/>
    </row>
    <row r="260" spans="6:9" x14ac:dyDescent="0.25">
      <c r="F260" s="1"/>
      <c r="I260" s="1"/>
    </row>
    <row r="261" spans="6:9" x14ac:dyDescent="0.25">
      <c r="F261" s="1"/>
      <c r="I261" s="1"/>
    </row>
    <row r="262" spans="6:9" x14ac:dyDescent="0.25">
      <c r="F262" s="1"/>
      <c r="I262" s="1"/>
    </row>
    <row r="263" spans="6:9" x14ac:dyDescent="0.25">
      <c r="F263" s="1"/>
      <c r="I263" s="1"/>
    </row>
    <row r="264" spans="6:9" x14ac:dyDescent="0.25">
      <c r="F264" s="1"/>
      <c r="I264" s="1"/>
    </row>
    <row r="265" spans="6:9" x14ac:dyDescent="0.25">
      <c r="F265" s="1"/>
      <c r="I265" s="1"/>
    </row>
    <row r="266" spans="6:9" x14ac:dyDescent="0.25">
      <c r="F266" s="1"/>
      <c r="I266" s="1"/>
    </row>
    <row r="267" spans="6:9" x14ac:dyDescent="0.25">
      <c r="F267" s="1"/>
      <c r="I267" s="1"/>
    </row>
    <row r="268" spans="6:9" x14ac:dyDescent="0.25">
      <c r="F268" s="1"/>
      <c r="I268" s="1"/>
    </row>
    <row r="269" spans="6:9" x14ac:dyDescent="0.25">
      <c r="F269" s="1"/>
      <c r="I269" s="1"/>
    </row>
    <row r="270" spans="6:9" x14ac:dyDescent="0.25">
      <c r="F270" s="1"/>
      <c r="I270" s="1"/>
    </row>
    <row r="271" spans="6:9" x14ac:dyDescent="0.25">
      <c r="F271" s="1"/>
      <c r="I271" s="1"/>
    </row>
    <row r="272" spans="6:9" x14ac:dyDescent="0.25">
      <c r="F272" s="1"/>
      <c r="I272" s="1"/>
    </row>
    <row r="273" spans="6:9" x14ac:dyDescent="0.25">
      <c r="F273" s="1"/>
      <c r="I273" s="1"/>
    </row>
    <row r="274" spans="6:9" x14ac:dyDescent="0.25">
      <c r="F274" s="1"/>
      <c r="I274" s="1"/>
    </row>
    <row r="275" spans="6:9" x14ac:dyDescent="0.25">
      <c r="F275" s="1"/>
      <c r="I275" s="1"/>
    </row>
    <row r="276" spans="6:9" x14ac:dyDescent="0.25">
      <c r="F276" s="1"/>
      <c r="I276" s="1"/>
    </row>
    <row r="277" spans="6:9" x14ac:dyDescent="0.25">
      <c r="F277" s="1"/>
      <c r="I277" s="1"/>
    </row>
    <row r="278" spans="6:9" x14ac:dyDescent="0.25">
      <c r="F278" s="1"/>
      <c r="I278" s="1"/>
    </row>
    <row r="279" spans="6:9" x14ac:dyDescent="0.25">
      <c r="F279" s="1"/>
      <c r="I279" s="1"/>
    </row>
    <row r="280" spans="6:9" x14ac:dyDescent="0.25">
      <c r="F280" s="1"/>
      <c r="I280" s="1"/>
    </row>
    <row r="281" spans="6:9" x14ac:dyDescent="0.25">
      <c r="F281" s="1"/>
      <c r="I281" s="1"/>
    </row>
    <row r="282" spans="6:9" x14ac:dyDescent="0.25">
      <c r="F282" s="1"/>
      <c r="I282" s="1"/>
    </row>
    <row r="283" spans="6:9" x14ac:dyDescent="0.25">
      <c r="F283" s="1"/>
      <c r="I283" s="1"/>
    </row>
    <row r="284" spans="6:9" x14ac:dyDescent="0.25">
      <c r="F284" s="1"/>
      <c r="I284" s="1"/>
    </row>
    <row r="285" spans="6:9" x14ac:dyDescent="0.25">
      <c r="F285" s="1"/>
      <c r="I285" s="1"/>
    </row>
    <row r="286" spans="6:9" x14ac:dyDescent="0.25">
      <c r="F286" s="1"/>
      <c r="I286" s="1"/>
    </row>
    <row r="287" spans="6:9" x14ac:dyDescent="0.25">
      <c r="F287" s="1"/>
      <c r="I287" s="1"/>
    </row>
    <row r="288" spans="6:9" x14ac:dyDescent="0.25">
      <c r="F288" s="1"/>
      <c r="I288" s="1"/>
    </row>
    <row r="289" spans="6:9" x14ac:dyDescent="0.25">
      <c r="F289" s="1"/>
      <c r="I289" s="1"/>
    </row>
    <row r="290" spans="6:9" x14ac:dyDescent="0.25">
      <c r="F290" s="1"/>
      <c r="I290" s="1"/>
    </row>
    <row r="291" spans="6:9" x14ac:dyDescent="0.25">
      <c r="F291" s="1"/>
      <c r="I291" s="1"/>
    </row>
    <row r="292" spans="6:9" x14ac:dyDescent="0.25">
      <c r="F292" s="1"/>
      <c r="I292" s="1"/>
    </row>
    <row r="293" spans="6:9" x14ac:dyDescent="0.25">
      <c r="F293" s="1"/>
      <c r="I293" s="1"/>
    </row>
    <row r="294" spans="6:9" x14ac:dyDescent="0.25">
      <c r="F294" s="1"/>
      <c r="I294" s="1"/>
    </row>
    <row r="295" spans="6:9" x14ac:dyDescent="0.25">
      <c r="F295" s="1"/>
      <c r="I295" s="1"/>
    </row>
    <row r="296" spans="6:9" x14ac:dyDescent="0.25">
      <c r="F296" s="1"/>
      <c r="I296" s="1"/>
    </row>
    <row r="297" spans="6:9" x14ac:dyDescent="0.25">
      <c r="F297" s="1"/>
      <c r="I297" s="1"/>
    </row>
    <row r="298" spans="6:9" x14ac:dyDescent="0.25">
      <c r="F298" s="1"/>
      <c r="I298" s="1"/>
    </row>
    <row r="299" spans="6:9" x14ac:dyDescent="0.25">
      <c r="F299" s="1"/>
      <c r="I299" s="1"/>
    </row>
    <row r="300" spans="6:9" x14ac:dyDescent="0.25">
      <c r="F300" s="1"/>
      <c r="I300" s="1"/>
    </row>
    <row r="301" spans="6:9" x14ac:dyDescent="0.25">
      <c r="F301" s="1"/>
      <c r="I301" s="1"/>
    </row>
    <row r="302" spans="6:9" x14ac:dyDescent="0.25">
      <c r="F302" s="1"/>
      <c r="I302" s="1"/>
    </row>
    <row r="303" spans="6:9" x14ac:dyDescent="0.25">
      <c r="F303" s="1"/>
      <c r="I303" s="1"/>
    </row>
    <row r="304" spans="6:9" x14ac:dyDescent="0.25">
      <c r="F304" s="1"/>
      <c r="I304" s="1"/>
    </row>
    <row r="305" spans="6:9" x14ac:dyDescent="0.25">
      <c r="F305" s="1"/>
      <c r="I305" s="1"/>
    </row>
    <row r="306" spans="6:9" x14ac:dyDescent="0.25">
      <c r="F306" s="1"/>
      <c r="I306" s="1"/>
    </row>
    <row r="307" spans="6:9" x14ac:dyDescent="0.25">
      <c r="F307" s="1"/>
      <c r="I307" s="1"/>
    </row>
    <row r="308" spans="6:9" x14ac:dyDescent="0.25">
      <c r="F308" s="1"/>
      <c r="I308" s="1"/>
    </row>
    <row r="309" spans="6:9" x14ac:dyDescent="0.25">
      <c r="F309" s="1"/>
      <c r="I309" s="1"/>
    </row>
    <row r="310" spans="6:9" x14ac:dyDescent="0.25">
      <c r="F310" s="1"/>
      <c r="I310" s="1"/>
    </row>
    <row r="311" spans="6:9" x14ac:dyDescent="0.25">
      <c r="F311" s="1"/>
      <c r="I311" s="1"/>
    </row>
    <row r="312" spans="6:9" x14ac:dyDescent="0.25">
      <c r="F312" s="1"/>
      <c r="I312" s="1"/>
    </row>
    <row r="313" spans="6:9" x14ac:dyDescent="0.25">
      <c r="F313" s="1"/>
      <c r="I313" s="1"/>
    </row>
    <row r="314" spans="6:9" x14ac:dyDescent="0.25">
      <c r="F314" s="1"/>
      <c r="I314" s="1"/>
    </row>
    <row r="315" spans="6:9" x14ac:dyDescent="0.25">
      <c r="F315" s="1"/>
      <c r="I315" s="1"/>
    </row>
    <row r="316" spans="6:9" x14ac:dyDescent="0.25">
      <c r="F316" s="1"/>
      <c r="I316" s="1"/>
    </row>
    <row r="317" spans="6:9" x14ac:dyDescent="0.25">
      <c r="F317" s="1"/>
      <c r="I317" s="1"/>
    </row>
    <row r="318" spans="6:9" x14ac:dyDescent="0.25">
      <c r="F318" s="1"/>
      <c r="I318" s="1"/>
    </row>
    <row r="319" spans="6:9" x14ac:dyDescent="0.25">
      <c r="F319" s="1"/>
      <c r="I319" s="1"/>
    </row>
    <row r="320" spans="6:9" x14ac:dyDescent="0.25">
      <c r="F320" s="1"/>
      <c r="I320" s="1"/>
    </row>
    <row r="321" spans="6:9" x14ac:dyDescent="0.25">
      <c r="F321" s="1"/>
      <c r="I321" s="1"/>
    </row>
    <row r="322" spans="6:9" x14ac:dyDescent="0.25">
      <c r="F322" s="1"/>
      <c r="I322" s="1"/>
    </row>
    <row r="323" spans="6:9" x14ac:dyDescent="0.25">
      <c r="F323" s="1"/>
      <c r="I323" s="1"/>
    </row>
    <row r="324" spans="6:9" x14ac:dyDescent="0.25">
      <c r="F324" s="1"/>
      <c r="I324" s="1"/>
    </row>
    <row r="325" spans="6:9" x14ac:dyDescent="0.25">
      <c r="F325" s="1"/>
      <c r="I325" s="1"/>
    </row>
    <row r="326" spans="6:9" x14ac:dyDescent="0.25">
      <c r="F326" s="1"/>
      <c r="I326" s="1"/>
    </row>
    <row r="327" spans="6:9" x14ac:dyDescent="0.25">
      <c r="F327" s="1"/>
      <c r="I327" s="1"/>
    </row>
    <row r="328" spans="6:9" x14ac:dyDescent="0.25">
      <c r="F328" s="1"/>
      <c r="I328" s="1"/>
    </row>
    <row r="329" spans="6:9" x14ac:dyDescent="0.25">
      <c r="F329" s="1"/>
      <c r="I329" s="1"/>
    </row>
    <row r="330" spans="6:9" x14ac:dyDescent="0.25">
      <c r="F330" s="1"/>
      <c r="I330" s="1"/>
    </row>
    <row r="331" spans="6:9" x14ac:dyDescent="0.25">
      <c r="F331" s="1"/>
      <c r="I331" s="1"/>
    </row>
    <row r="332" spans="6:9" x14ac:dyDescent="0.25">
      <c r="F332" s="1"/>
      <c r="I332" s="1"/>
    </row>
    <row r="333" spans="6:9" x14ac:dyDescent="0.25">
      <c r="F333" s="1"/>
      <c r="I333" s="1"/>
    </row>
    <row r="334" spans="6:9" x14ac:dyDescent="0.25">
      <c r="F334" s="1"/>
      <c r="I334" s="1"/>
    </row>
    <row r="335" spans="6:9" x14ac:dyDescent="0.25">
      <c r="F335" s="1"/>
      <c r="I335" s="1"/>
    </row>
    <row r="336" spans="6:9" x14ac:dyDescent="0.25">
      <c r="F336" s="1"/>
      <c r="I336" s="1"/>
    </row>
    <row r="337" spans="6:9" x14ac:dyDescent="0.25">
      <c r="F337" s="1"/>
      <c r="I337" s="1"/>
    </row>
    <row r="338" spans="6:9" x14ac:dyDescent="0.25">
      <c r="F338" s="1"/>
      <c r="I338" s="1"/>
    </row>
    <row r="339" spans="6:9" x14ac:dyDescent="0.25">
      <c r="F339" s="1"/>
      <c r="I339" s="1"/>
    </row>
    <row r="340" spans="6:9" x14ac:dyDescent="0.25">
      <c r="F340" s="1"/>
      <c r="I340" s="1"/>
    </row>
    <row r="341" spans="6:9" x14ac:dyDescent="0.25">
      <c r="F341" s="1"/>
      <c r="I341" s="1"/>
    </row>
    <row r="342" spans="6:9" x14ac:dyDescent="0.25">
      <c r="F342" s="1"/>
      <c r="I342" s="1"/>
    </row>
    <row r="343" spans="6:9" x14ac:dyDescent="0.25">
      <c r="F343" s="1"/>
      <c r="I343" s="1"/>
    </row>
    <row r="344" spans="6:9" x14ac:dyDescent="0.25">
      <c r="F344" s="1"/>
      <c r="I344" s="1"/>
    </row>
    <row r="345" spans="6:9" x14ac:dyDescent="0.25">
      <c r="F345" s="1"/>
      <c r="I345" s="1"/>
    </row>
    <row r="346" spans="6:9" x14ac:dyDescent="0.25">
      <c r="F346" s="1"/>
      <c r="I346" s="1"/>
    </row>
    <row r="347" spans="6:9" x14ac:dyDescent="0.25">
      <c r="F347" s="1"/>
      <c r="I347" s="1"/>
    </row>
    <row r="348" spans="6:9" x14ac:dyDescent="0.25">
      <c r="F348" s="1"/>
      <c r="I348" s="1"/>
    </row>
    <row r="349" spans="6:9" x14ac:dyDescent="0.25">
      <c r="F349" s="1"/>
      <c r="I349" s="1"/>
    </row>
    <row r="350" spans="6:9" x14ac:dyDescent="0.25">
      <c r="F350" s="1"/>
      <c r="I350" s="1"/>
    </row>
    <row r="351" spans="6:9" x14ac:dyDescent="0.25">
      <c r="F351" s="1"/>
      <c r="I351" s="1"/>
    </row>
    <row r="352" spans="6:9" x14ac:dyDescent="0.25">
      <c r="F352" s="1"/>
      <c r="I352" s="1"/>
    </row>
    <row r="353" spans="6:9" x14ac:dyDescent="0.25">
      <c r="F353" s="1"/>
      <c r="I353" s="1"/>
    </row>
    <row r="354" spans="6:9" x14ac:dyDescent="0.25">
      <c r="F354" s="1"/>
      <c r="I354" s="1"/>
    </row>
    <row r="355" spans="6:9" x14ac:dyDescent="0.25">
      <c r="F355" s="1"/>
      <c r="I355" s="1"/>
    </row>
    <row r="356" spans="6:9" x14ac:dyDescent="0.25">
      <c r="F356" s="1"/>
      <c r="I356" s="1"/>
    </row>
    <row r="357" spans="6:9" x14ac:dyDescent="0.25">
      <c r="F357" s="1"/>
      <c r="I357" s="1"/>
    </row>
    <row r="358" spans="6:9" x14ac:dyDescent="0.25">
      <c r="F358" s="1"/>
      <c r="I358" s="1"/>
    </row>
    <row r="359" spans="6:9" x14ac:dyDescent="0.25">
      <c r="F359" s="1"/>
      <c r="I359" s="1"/>
    </row>
    <row r="360" spans="6:9" x14ac:dyDescent="0.25">
      <c r="F360" s="1"/>
      <c r="I360" s="1"/>
    </row>
    <row r="361" spans="6:9" x14ac:dyDescent="0.25">
      <c r="F361" s="1"/>
      <c r="I361" s="1"/>
    </row>
    <row r="362" spans="6:9" x14ac:dyDescent="0.25">
      <c r="F362" s="1"/>
      <c r="I362" s="1"/>
    </row>
    <row r="363" spans="6:9" x14ac:dyDescent="0.25">
      <c r="F363" s="1"/>
      <c r="I363" s="1"/>
    </row>
    <row r="364" spans="6:9" x14ac:dyDescent="0.25">
      <c r="F364" s="1"/>
      <c r="I364" s="1"/>
    </row>
    <row r="365" spans="6:9" x14ac:dyDescent="0.25">
      <c r="F365" s="1"/>
      <c r="I365" s="1"/>
    </row>
    <row r="366" spans="6:9" x14ac:dyDescent="0.25">
      <c r="F366" s="1"/>
      <c r="I366" s="1"/>
    </row>
    <row r="367" spans="6:9" x14ac:dyDescent="0.25">
      <c r="F367" s="1"/>
      <c r="I367" s="1"/>
    </row>
    <row r="368" spans="6:9" x14ac:dyDescent="0.25">
      <c r="F368" s="1"/>
      <c r="I368" s="1"/>
    </row>
    <row r="369" spans="6:9" x14ac:dyDescent="0.25">
      <c r="F369" s="1"/>
      <c r="I369" s="1"/>
    </row>
    <row r="370" spans="6:9" x14ac:dyDescent="0.25">
      <c r="F370" s="1"/>
      <c r="I370" s="1"/>
    </row>
    <row r="371" spans="6:9" x14ac:dyDescent="0.25">
      <c r="F371" s="1"/>
      <c r="I371" s="1"/>
    </row>
    <row r="372" spans="6:9" x14ac:dyDescent="0.25">
      <c r="F372" s="1"/>
      <c r="I372" s="1"/>
    </row>
    <row r="373" spans="6:9" x14ac:dyDescent="0.25">
      <c r="F373" s="1"/>
      <c r="I373" s="1"/>
    </row>
    <row r="374" spans="6:9" x14ac:dyDescent="0.25">
      <c r="F374" s="1"/>
      <c r="I374" s="1"/>
    </row>
    <row r="375" spans="6:9" x14ac:dyDescent="0.25">
      <c r="F375" s="1"/>
      <c r="I375" s="1"/>
    </row>
    <row r="376" spans="6:9" x14ac:dyDescent="0.25">
      <c r="F376" s="1"/>
      <c r="I376" s="1"/>
    </row>
    <row r="377" spans="6:9" x14ac:dyDescent="0.25">
      <c r="F377" s="1"/>
      <c r="I377" s="1"/>
    </row>
    <row r="378" spans="6:9" x14ac:dyDescent="0.25">
      <c r="F378" s="1"/>
      <c r="I378" s="1"/>
    </row>
    <row r="379" spans="6:9" x14ac:dyDescent="0.25">
      <c r="F379" s="1"/>
      <c r="I379" s="1"/>
    </row>
    <row r="380" spans="6:9" x14ac:dyDescent="0.25">
      <c r="F380" s="1"/>
      <c r="I380" s="1"/>
    </row>
    <row r="381" spans="6:9" x14ac:dyDescent="0.25">
      <c r="F381" s="1"/>
      <c r="I381" s="1"/>
    </row>
    <row r="382" spans="6:9" x14ac:dyDescent="0.25">
      <c r="F382" s="1"/>
      <c r="I382" s="1"/>
    </row>
    <row r="383" spans="6:9" x14ac:dyDescent="0.25">
      <c r="F383" s="1"/>
      <c r="I383" s="1"/>
    </row>
    <row r="384" spans="6:9" x14ac:dyDescent="0.25">
      <c r="F384" s="1"/>
      <c r="I384" s="1"/>
    </row>
    <row r="385" spans="6:9" x14ac:dyDescent="0.25">
      <c r="F385" s="1"/>
      <c r="I385" s="1"/>
    </row>
    <row r="386" spans="6:9" x14ac:dyDescent="0.25">
      <c r="F386" s="1"/>
      <c r="I386" s="1"/>
    </row>
    <row r="387" spans="6:9" x14ac:dyDescent="0.25">
      <c r="F387" s="1"/>
      <c r="I387" s="1"/>
    </row>
    <row r="388" spans="6:9" x14ac:dyDescent="0.25">
      <c r="F388" s="1"/>
      <c r="I388" s="1"/>
    </row>
    <row r="389" spans="6:9" x14ac:dyDescent="0.25">
      <c r="F389" s="1"/>
      <c r="I389" s="1"/>
    </row>
    <row r="390" spans="6:9" x14ac:dyDescent="0.25">
      <c r="F390" s="1"/>
      <c r="I390" s="1"/>
    </row>
    <row r="391" spans="6:9" x14ac:dyDescent="0.25">
      <c r="F391" s="1"/>
      <c r="I391" s="1"/>
    </row>
    <row r="392" spans="6:9" x14ac:dyDescent="0.25">
      <c r="F392" s="1"/>
      <c r="I392" s="1"/>
    </row>
    <row r="393" spans="6:9" x14ac:dyDescent="0.25">
      <c r="F393" s="1"/>
      <c r="I393" s="1"/>
    </row>
    <row r="394" spans="6:9" x14ac:dyDescent="0.25">
      <c r="F394" s="1"/>
      <c r="I394" s="1"/>
    </row>
    <row r="395" spans="6:9" x14ac:dyDescent="0.25">
      <c r="F395" s="1"/>
      <c r="I395" s="1"/>
    </row>
    <row r="396" spans="6:9" x14ac:dyDescent="0.25">
      <c r="F396" s="1"/>
      <c r="I396" s="1"/>
    </row>
    <row r="397" spans="6:9" x14ac:dyDescent="0.25">
      <c r="F397" s="1"/>
      <c r="I397" s="1"/>
    </row>
    <row r="398" spans="6:9" x14ac:dyDescent="0.25">
      <c r="F398" s="1"/>
      <c r="I398" s="1"/>
    </row>
    <row r="399" spans="6:9" x14ac:dyDescent="0.25">
      <c r="F399" s="1"/>
      <c r="I399" s="1"/>
    </row>
    <row r="400" spans="6:9" x14ac:dyDescent="0.25">
      <c r="F400" s="1"/>
      <c r="I400" s="1"/>
    </row>
    <row r="401" spans="6:9" x14ac:dyDescent="0.25">
      <c r="F401" s="1"/>
      <c r="I401" s="1"/>
    </row>
    <row r="402" spans="6:9" x14ac:dyDescent="0.25">
      <c r="F402" s="1"/>
      <c r="I402" s="1"/>
    </row>
    <row r="403" spans="6:9" x14ac:dyDescent="0.25">
      <c r="F403" s="1"/>
      <c r="I403" s="1"/>
    </row>
    <row r="404" spans="6:9" x14ac:dyDescent="0.25">
      <c r="F404" s="1"/>
      <c r="I404" s="1"/>
    </row>
    <row r="405" spans="6:9" x14ac:dyDescent="0.25">
      <c r="F405" s="1"/>
      <c r="I405" s="1"/>
    </row>
    <row r="406" spans="6:9" x14ac:dyDescent="0.25">
      <c r="F406" s="1"/>
      <c r="I406" s="1"/>
    </row>
    <row r="407" spans="6:9" x14ac:dyDescent="0.25">
      <c r="F407" s="1"/>
      <c r="I407" s="1"/>
    </row>
    <row r="408" spans="6:9" x14ac:dyDescent="0.25">
      <c r="F408" s="1"/>
      <c r="I408" s="1"/>
    </row>
    <row r="409" spans="6:9" x14ac:dyDescent="0.25">
      <c r="F409" s="1"/>
      <c r="I409" s="1"/>
    </row>
    <row r="410" spans="6:9" x14ac:dyDescent="0.25">
      <c r="F410" s="1"/>
      <c r="I410" s="1"/>
    </row>
    <row r="411" spans="6:9" x14ac:dyDescent="0.25">
      <c r="F411" s="1"/>
      <c r="I411" s="1"/>
    </row>
    <row r="412" spans="6:9" x14ac:dyDescent="0.25">
      <c r="F412" s="1"/>
      <c r="I412" s="1"/>
    </row>
    <row r="413" spans="6:9" x14ac:dyDescent="0.25">
      <c r="F413" s="1"/>
      <c r="I413" s="1"/>
    </row>
    <row r="414" spans="6:9" x14ac:dyDescent="0.25">
      <c r="F414" s="1"/>
      <c r="I414" s="1"/>
    </row>
    <row r="415" spans="6:9" x14ac:dyDescent="0.25">
      <c r="F415" s="1"/>
      <c r="I415" s="1"/>
    </row>
    <row r="416" spans="6:9" x14ac:dyDescent="0.25">
      <c r="F416" s="1"/>
      <c r="I416" s="1"/>
    </row>
    <row r="417" spans="6:9" x14ac:dyDescent="0.25">
      <c r="F417" s="1"/>
      <c r="I417" s="1"/>
    </row>
    <row r="418" spans="6:9" x14ac:dyDescent="0.25">
      <c r="F418" s="1"/>
      <c r="I418" s="1"/>
    </row>
    <row r="419" spans="6:9" x14ac:dyDescent="0.25">
      <c r="F419" s="1"/>
      <c r="I419" s="1"/>
    </row>
    <row r="420" spans="6:9" x14ac:dyDescent="0.25">
      <c r="F420" s="1"/>
      <c r="I420" s="1"/>
    </row>
    <row r="421" spans="6:9" x14ac:dyDescent="0.25">
      <c r="F421" s="1"/>
      <c r="I421" s="1"/>
    </row>
    <row r="422" spans="6:9" x14ac:dyDescent="0.25">
      <c r="F422" s="1"/>
      <c r="I422" s="1"/>
    </row>
    <row r="423" spans="6:9" x14ac:dyDescent="0.25">
      <c r="F423" s="1"/>
      <c r="I423" s="1"/>
    </row>
    <row r="424" spans="6:9" x14ac:dyDescent="0.25">
      <c r="F424" s="1"/>
      <c r="I424" s="1"/>
    </row>
    <row r="425" spans="6:9" x14ac:dyDescent="0.25">
      <c r="F425" s="1"/>
      <c r="I425" s="1"/>
    </row>
    <row r="426" spans="6:9" x14ac:dyDescent="0.25">
      <c r="F426" s="1"/>
      <c r="I426" s="1"/>
    </row>
    <row r="427" spans="6:9" x14ac:dyDescent="0.25">
      <c r="F427" s="1"/>
      <c r="I427" s="1"/>
    </row>
    <row r="428" spans="6:9" x14ac:dyDescent="0.25">
      <c r="F428" s="1"/>
      <c r="I428" s="1"/>
    </row>
    <row r="429" spans="6:9" x14ac:dyDescent="0.25">
      <c r="F429" s="1"/>
      <c r="I429" s="1"/>
    </row>
    <row r="430" spans="6:9" x14ac:dyDescent="0.25">
      <c r="F430" s="1"/>
      <c r="I430" s="1"/>
    </row>
    <row r="431" spans="6:9" x14ac:dyDescent="0.25">
      <c r="F431" s="1"/>
      <c r="I431" s="1"/>
    </row>
    <row r="432" spans="6:9" x14ac:dyDescent="0.25">
      <c r="F432" s="1"/>
      <c r="I432" s="1"/>
    </row>
    <row r="433" spans="6:9" x14ac:dyDescent="0.25">
      <c r="F433" s="1"/>
      <c r="I433" s="1"/>
    </row>
    <row r="434" spans="6:9" x14ac:dyDescent="0.25">
      <c r="F434" s="1"/>
      <c r="I434" s="1"/>
    </row>
    <row r="435" spans="6:9" x14ac:dyDescent="0.25">
      <c r="F435" s="1"/>
      <c r="I435" s="1"/>
    </row>
    <row r="436" spans="6:9" x14ac:dyDescent="0.25">
      <c r="F436" s="1"/>
      <c r="I436" s="1"/>
    </row>
    <row r="437" spans="6:9" x14ac:dyDescent="0.25">
      <c r="F437" s="1"/>
      <c r="I437" s="1"/>
    </row>
    <row r="438" spans="6:9" x14ac:dyDescent="0.25">
      <c r="F438" s="1"/>
      <c r="I438" s="1"/>
    </row>
    <row r="439" spans="6:9" x14ac:dyDescent="0.25">
      <c r="F439" s="1"/>
      <c r="I439" s="1"/>
    </row>
    <row r="440" spans="6:9" x14ac:dyDescent="0.25">
      <c r="F440" s="1"/>
      <c r="I440" s="1"/>
    </row>
    <row r="441" spans="6:9" x14ac:dyDescent="0.25">
      <c r="F441" s="1"/>
      <c r="I441" s="1"/>
    </row>
    <row r="442" spans="6:9" x14ac:dyDescent="0.25">
      <c r="F442" s="1"/>
      <c r="I442" s="1"/>
    </row>
    <row r="443" spans="6:9" x14ac:dyDescent="0.25">
      <c r="F443" s="1"/>
      <c r="I443" s="1"/>
    </row>
    <row r="444" spans="6:9" x14ac:dyDescent="0.25">
      <c r="F444" s="1"/>
      <c r="I444" s="1"/>
    </row>
    <row r="445" spans="6:9" x14ac:dyDescent="0.25">
      <c r="F445" s="1"/>
      <c r="I445" s="1"/>
    </row>
    <row r="446" spans="6:9" x14ac:dyDescent="0.25">
      <c r="F446" s="1"/>
      <c r="I446" s="1"/>
    </row>
    <row r="447" spans="6:9" x14ac:dyDescent="0.25">
      <c r="F447" s="1"/>
      <c r="I447" s="1"/>
    </row>
    <row r="448" spans="6:9" x14ac:dyDescent="0.25">
      <c r="F448" s="1"/>
      <c r="I448" s="1"/>
    </row>
    <row r="449" spans="6:9" x14ac:dyDescent="0.25">
      <c r="F449" s="1"/>
      <c r="I449" s="1"/>
    </row>
    <row r="450" spans="6:9" x14ac:dyDescent="0.25">
      <c r="F450" s="1"/>
      <c r="I450" s="1"/>
    </row>
    <row r="451" spans="6:9" x14ac:dyDescent="0.25">
      <c r="F451" s="1"/>
      <c r="I451" s="1"/>
    </row>
    <row r="452" spans="6:9" x14ac:dyDescent="0.25">
      <c r="F452" s="1"/>
      <c r="I452" s="1"/>
    </row>
    <row r="453" spans="6:9" x14ac:dyDescent="0.25">
      <c r="F453" s="1"/>
      <c r="I453" s="1"/>
    </row>
    <row r="454" spans="6:9" x14ac:dyDescent="0.25">
      <c r="F454" s="1"/>
      <c r="I454" s="1"/>
    </row>
    <row r="455" spans="6:9" x14ac:dyDescent="0.25">
      <c r="F455" s="1"/>
      <c r="I455" s="1"/>
    </row>
    <row r="456" spans="6:9" x14ac:dyDescent="0.25">
      <c r="F456" s="1"/>
      <c r="I456" s="1"/>
    </row>
    <row r="457" spans="6:9" x14ac:dyDescent="0.25">
      <c r="F457" s="1"/>
      <c r="I457" s="1"/>
    </row>
    <row r="458" spans="6:9" x14ac:dyDescent="0.25">
      <c r="F458" s="1"/>
      <c r="I458" s="1"/>
    </row>
    <row r="459" spans="6:9" x14ac:dyDescent="0.25">
      <c r="F459" s="1"/>
      <c r="I459" s="1"/>
    </row>
    <row r="460" spans="6:9" x14ac:dyDescent="0.25">
      <c r="F460" s="1"/>
      <c r="I460" s="1"/>
    </row>
    <row r="461" spans="6:9" x14ac:dyDescent="0.25">
      <c r="F461" s="1"/>
      <c r="I461" s="1"/>
    </row>
    <row r="462" spans="6:9" x14ac:dyDescent="0.25">
      <c r="F462" s="1"/>
      <c r="I462" s="1"/>
    </row>
    <row r="463" spans="6:9" x14ac:dyDescent="0.25">
      <c r="F463" s="1"/>
      <c r="I463" s="1"/>
    </row>
    <row r="464" spans="6:9" x14ac:dyDescent="0.25">
      <c r="F464" s="1"/>
      <c r="I464" s="1"/>
    </row>
    <row r="465" spans="6:9" x14ac:dyDescent="0.25">
      <c r="F465" s="1"/>
      <c r="I465" s="1"/>
    </row>
    <row r="466" spans="6:9" x14ac:dyDescent="0.25">
      <c r="F466" s="1"/>
      <c r="I466" s="1"/>
    </row>
    <row r="467" spans="6:9" x14ac:dyDescent="0.25">
      <c r="F467" s="1"/>
      <c r="I467" s="1"/>
    </row>
    <row r="468" spans="6:9" x14ac:dyDescent="0.25">
      <c r="F468" s="1"/>
      <c r="I468" s="1"/>
    </row>
    <row r="469" spans="6:9" x14ac:dyDescent="0.25">
      <c r="F469" s="1"/>
      <c r="I469" s="1"/>
    </row>
    <row r="470" spans="6:9" x14ac:dyDescent="0.25">
      <c r="F470" s="1"/>
      <c r="I470" s="1"/>
    </row>
    <row r="471" spans="6:9" x14ac:dyDescent="0.25">
      <c r="F471" s="1"/>
      <c r="I471" s="1"/>
    </row>
    <row r="472" spans="6:9" x14ac:dyDescent="0.25">
      <c r="F472" s="1"/>
      <c r="I472" s="1"/>
    </row>
    <row r="473" spans="6:9" x14ac:dyDescent="0.25">
      <c r="F473" s="1"/>
      <c r="I473" s="1"/>
    </row>
    <row r="474" spans="6:9" x14ac:dyDescent="0.25">
      <c r="F474" s="1"/>
      <c r="I474" s="1"/>
    </row>
    <row r="475" spans="6:9" x14ac:dyDescent="0.25">
      <c r="F475" s="1"/>
      <c r="I475" s="1"/>
    </row>
    <row r="476" spans="6:9" x14ac:dyDescent="0.25">
      <c r="F476" s="1"/>
      <c r="I476" s="1"/>
    </row>
    <row r="477" spans="6:9" x14ac:dyDescent="0.25">
      <c r="F477" s="1"/>
      <c r="I477" s="1"/>
    </row>
    <row r="478" spans="6:9" x14ac:dyDescent="0.25">
      <c r="F478" s="1"/>
      <c r="I478" s="1"/>
    </row>
    <row r="479" spans="6:9" x14ac:dyDescent="0.25">
      <c r="F479" s="1"/>
      <c r="I479" s="1"/>
    </row>
    <row r="480" spans="6:9" x14ac:dyDescent="0.25">
      <c r="F480" s="1"/>
      <c r="I480" s="1"/>
    </row>
    <row r="481" spans="6:9" x14ac:dyDescent="0.25">
      <c r="F481" s="1"/>
      <c r="I481" s="1"/>
    </row>
    <row r="482" spans="6:9" x14ac:dyDescent="0.25">
      <c r="F482" s="1"/>
      <c r="I482" s="1"/>
    </row>
    <row r="483" spans="6:9" x14ac:dyDescent="0.25">
      <c r="F483" s="1"/>
      <c r="I483" s="1"/>
    </row>
    <row r="484" spans="6:9" x14ac:dyDescent="0.25">
      <c r="F484" s="1"/>
      <c r="I484" s="1"/>
    </row>
    <row r="485" spans="6:9" x14ac:dyDescent="0.25">
      <c r="F485" s="1"/>
      <c r="I485" s="1"/>
    </row>
    <row r="486" spans="6:9" x14ac:dyDescent="0.25">
      <c r="F486" s="1"/>
      <c r="I486" s="1"/>
    </row>
    <row r="487" spans="6:9" x14ac:dyDescent="0.25">
      <c r="F487" s="1"/>
      <c r="I487" s="1"/>
    </row>
    <row r="488" spans="6:9" x14ac:dyDescent="0.25">
      <c r="F488" s="1"/>
      <c r="I488" s="1"/>
    </row>
    <row r="489" spans="6:9" x14ac:dyDescent="0.25">
      <c r="F489" s="1"/>
      <c r="I489" s="1"/>
    </row>
    <row r="490" spans="6:9" x14ac:dyDescent="0.25">
      <c r="F490" s="1"/>
      <c r="I490" s="1"/>
    </row>
    <row r="491" spans="6:9" x14ac:dyDescent="0.25">
      <c r="F491" s="1"/>
      <c r="I491" s="1"/>
    </row>
    <row r="492" spans="6:9" x14ac:dyDescent="0.25">
      <c r="F492" s="1"/>
      <c r="I492" s="1"/>
    </row>
    <row r="493" spans="6:9" x14ac:dyDescent="0.25">
      <c r="F493" s="1"/>
      <c r="I493" s="1"/>
    </row>
    <row r="494" spans="6:9" x14ac:dyDescent="0.25">
      <c r="F494" s="1"/>
      <c r="I494" s="1"/>
    </row>
    <row r="495" spans="6:9" x14ac:dyDescent="0.25">
      <c r="F495" s="1"/>
      <c r="I495" s="1"/>
    </row>
    <row r="496" spans="6:9" x14ac:dyDescent="0.25">
      <c r="F496" s="1"/>
      <c r="I496" s="1"/>
    </row>
    <row r="497" spans="6:9" x14ac:dyDescent="0.25">
      <c r="F497" s="1"/>
      <c r="I497" s="1"/>
    </row>
    <row r="498" spans="6:9" x14ac:dyDescent="0.25">
      <c r="F498" s="1"/>
      <c r="I498" s="1"/>
    </row>
    <row r="499" spans="6:9" x14ac:dyDescent="0.25">
      <c r="F499" s="1"/>
      <c r="I499" s="1"/>
    </row>
    <row r="500" spans="6:9" x14ac:dyDescent="0.25">
      <c r="F500" s="1"/>
      <c r="I500" s="1"/>
    </row>
    <row r="501" spans="6:9" x14ac:dyDescent="0.25">
      <c r="F501" s="1"/>
      <c r="I501" s="1"/>
    </row>
    <row r="502" spans="6:9" x14ac:dyDescent="0.25">
      <c r="F502" s="1"/>
      <c r="I502" s="1"/>
    </row>
    <row r="503" spans="6:9" x14ac:dyDescent="0.25">
      <c r="F503" s="1"/>
      <c r="I503" s="1"/>
    </row>
    <row r="504" spans="6:9" x14ac:dyDescent="0.25">
      <c r="F504" s="1"/>
      <c r="I504" s="1"/>
    </row>
    <row r="505" spans="6:9" x14ac:dyDescent="0.25">
      <c r="F505" s="1"/>
      <c r="I505" s="1"/>
    </row>
    <row r="506" spans="6:9" x14ac:dyDescent="0.25">
      <c r="F506" s="1"/>
      <c r="I506" s="1"/>
    </row>
    <row r="507" spans="6:9" x14ac:dyDescent="0.25">
      <c r="F507" s="1"/>
      <c r="I507" s="1"/>
    </row>
    <row r="508" spans="6:9" x14ac:dyDescent="0.25">
      <c r="F508" s="1"/>
      <c r="I508" s="1"/>
    </row>
    <row r="509" spans="6:9" x14ac:dyDescent="0.25">
      <c r="F509" s="1"/>
      <c r="I509" s="1"/>
    </row>
    <row r="510" spans="6:9" x14ac:dyDescent="0.25">
      <c r="F510" s="1"/>
      <c r="I510" s="1"/>
    </row>
    <row r="511" spans="6:9" x14ac:dyDescent="0.25">
      <c r="F511" s="1"/>
      <c r="I511" s="1"/>
    </row>
    <row r="512" spans="6:9" x14ac:dyDescent="0.25">
      <c r="F512" s="1"/>
      <c r="I512" s="1"/>
    </row>
    <row r="513" spans="6:9" x14ac:dyDescent="0.25">
      <c r="F513" s="1"/>
      <c r="I513" s="1"/>
    </row>
    <row r="514" spans="6:9" x14ac:dyDescent="0.25">
      <c r="F514" s="1"/>
      <c r="I514" s="1"/>
    </row>
    <row r="515" spans="6:9" x14ac:dyDescent="0.25">
      <c r="F515" s="1"/>
      <c r="I515" s="1"/>
    </row>
    <row r="516" spans="6:9" x14ac:dyDescent="0.25">
      <c r="F516" s="1"/>
      <c r="I516" s="1"/>
    </row>
    <row r="517" spans="6:9" x14ac:dyDescent="0.25">
      <c r="F517" s="1"/>
      <c r="I517" s="1"/>
    </row>
    <row r="518" spans="6:9" x14ac:dyDescent="0.25">
      <c r="F518" s="1"/>
      <c r="I518" s="1"/>
    </row>
    <row r="519" spans="6:9" x14ac:dyDescent="0.25">
      <c r="F519" s="1"/>
      <c r="I519" s="1"/>
    </row>
    <row r="520" spans="6:9" x14ac:dyDescent="0.25">
      <c r="F520" s="1"/>
      <c r="I520" s="1"/>
    </row>
    <row r="521" spans="6:9" x14ac:dyDescent="0.25">
      <c r="F521" s="1"/>
      <c r="I521" s="1"/>
    </row>
    <row r="522" spans="6:9" x14ac:dyDescent="0.25">
      <c r="F522" s="1"/>
      <c r="I522" s="1"/>
    </row>
    <row r="523" spans="6:9" x14ac:dyDescent="0.25">
      <c r="F523" s="1"/>
      <c r="I523" s="1"/>
    </row>
    <row r="524" spans="6:9" x14ac:dyDescent="0.25">
      <c r="F524" s="1"/>
      <c r="I524" s="1"/>
    </row>
    <row r="525" spans="6:9" x14ac:dyDescent="0.25">
      <c r="F525" s="1"/>
      <c r="I525" s="1"/>
    </row>
    <row r="526" spans="6:9" x14ac:dyDescent="0.25">
      <c r="F526" s="1"/>
      <c r="I526" s="1"/>
    </row>
    <row r="527" spans="6:9" x14ac:dyDescent="0.25">
      <c r="F527" s="1"/>
      <c r="I527" s="1"/>
    </row>
    <row r="528" spans="6:9" x14ac:dyDescent="0.25">
      <c r="F528" s="1"/>
      <c r="I528" s="1"/>
    </row>
    <row r="529" spans="6:9" x14ac:dyDescent="0.25">
      <c r="F529" s="1"/>
      <c r="I529" s="1"/>
    </row>
    <row r="530" spans="6:9" x14ac:dyDescent="0.25">
      <c r="F530" s="1"/>
      <c r="I530" s="1"/>
    </row>
    <row r="531" spans="6:9" x14ac:dyDescent="0.25">
      <c r="F531" s="1"/>
      <c r="I531" s="1"/>
    </row>
    <row r="532" spans="6:9" x14ac:dyDescent="0.25">
      <c r="F532" s="1"/>
      <c r="I532" s="1"/>
    </row>
    <row r="533" spans="6:9" x14ac:dyDescent="0.25">
      <c r="F533" s="1"/>
      <c r="I533" s="1"/>
    </row>
    <row r="534" spans="6:9" x14ac:dyDescent="0.25">
      <c r="F534" s="1"/>
      <c r="I534" s="1"/>
    </row>
    <row r="535" spans="6:9" x14ac:dyDescent="0.25">
      <c r="F535" s="1"/>
      <c r="I535" s="1"/>
    </row>
    <row r="536" spans="6:9" x14ac:dyDescent="0.25">
      <c r="F536" s="1"/>
      <c r="I536" s="1"/>
    </row>
    <row r="537" spans="6:9" x14ac:dyDescent="0.25">
      <c r="F537" s="1"/>
      <c r="I537" s="1"/>
    </row>
    <row r="538" spans="6:9" x14ac:dyDescent="0.25">
      <c r="F538" s="1"/>
      <c r="I538" s="1"/>
    </row>
    <row r="539" spans="6:9" x14ac:dyDescent="0.25">
      <c r="F539" s="1"/>
      <c r="I539" s="1"/>
    </row>
    <row r="540" spans="6:9" x14ac:dyDescent="0.25">
      <c r="F540" s="1"/>
      <c r="I540" s="1"/>
    </row>
    <row r="541" spans="6:9" x14ac:dyDescent="0.25">
      <c r="F541" s="1"/>
      <c r="I541" s="1"/>
    </row>
    <row r="542" spans="6:9" x14ac:dyDescent="0.25">
      <c r="F542" s="1"/>
      <c r="I542" s="1"/>
    </row>
    <row r="543" spans="6:9" x14ac:dyDescent="0.25">
      <c r="F543" s="1"/>
      <c r="I543" s="1"/>
    </row>
    <row r="544" spans="6:9" x14ac:dyDescent="0.25">
      <c r="F544" s="1"/>
      <c r="I544" s="1"/>
    </row>
    <row r="545" spans="6:9" x14ac:dyDescent="0.25">
      <c r="F545" s="1"/>
      <c r="I545" s="1"/>
    </row>
    <row r="546" spans="6:9" x14ac:dyDescent="0.25">
      <c r="F546" s="1"/>
      <c r="I546" s="1"/>
    </row>
    <row r="547" spans="6:9" x14ac:dyDescent="0.25">
      <c r="F547" s="1"/>
      <c r="I547" s="1"/>
    </row>
    <row r="548" spans="6:9" x14ac:dyDescent="0.25">
      <c r="F548" s="1"/>
      <c r="I548" s="1"/>
    </row>
    <row r="549" spans="6:9" x14ac:dyDescent="0.25">
      <c r="F549" s="1"/>
      <c r="I549" s="1"/>
    </row>
    <row r="550" spans="6:9" x14ac:dyDescent="0.25">
      <c r="F550" s="1"/>
      <c r="I550" s="1"/>
    </row>
    <row r="551" spans="6:9" x14ac:dyDescent="0.25">
      <c r="F551" s="1"/>
      <c r="I551" s="1"/>
    </row>
    <row r="552" spans="6:9" x14ac:dyDescent="0.25">
      <c r="F552" s="1"/>
      <c r="I552" s="1"/>
    </row>
    <row r="553" spans="6:9" x14ac:dyDescent="0.25">
      <c r="F553" s="1"/>
      <c r="I553" s="1"/>
    </row>
    <row r="554" spans="6:9" x14ac:dyDescent="0.25">
      <c r="F554" s="1"/>
      <c r="I554" s="1"/>
    </row>
    <row r="555" spans="6:9" x14ac:dyDescent="0.25">
      <c r="F555" s="1"/>
      <c r="I555" s="1"/>
    </row>
    <row r="556" spans="6:9" x14ac:dyDescent="0.25">
      <c r="F556" s="1"/>
      <c r="I556" s="1"/>
    </row>
    <row r="557" spans="6:9" x14ac:dyDescent="0.25">
      <c r="F557" s="1"/>
      <c r="I557" s="1"/>
    </row>
    <row r="558" spans="6:9" x14ac:dyDescent="0.25">
      <c r="F558" s="1"/>
      <c r="I558" s="1"/>
    </row>
    <row r="559" spans="6:9" x14ac:dyDescent="0.25">
      <c r="F559" s="1"/>
      <c r="I559" s="1"/>
    </row>
    <row r="560" spans="6:9" x14ac:dyDescent="0.25">
      <c r="F560" s="1"/>
      <c r="I560" s="1"/>
    </row>
    <row r="561" spans="6:9" x14ac:dyDescent="0.25">
      <c r="F561" s="1"/>
      <c r="I561" s="1"/>
    </row>
    <row r="562" spans="6:9" x14ac:dyDescent="0.25">
      <c r="F562" s="1"/>
      <c r="I562" s="1"/>
    </row>
    <row r="563" spans="6:9" x14ac:dyDescent="0.25">
      <c r="F563" s="1"/>
      <c r="I563" s="1"/>
    </row>
    <row r="564" spans="6:9" x14ac:dyDescent="0.25">
      <c r="F564" s="1"/>
      <c r="I564" s="1"/>
    </row>
    <row r="565" spans="6:9" x14ac:dyDescent="0.25">
      <c r="F565" s="1"/>
      <c r="I565" s="1"/>
    </row>
    <row r="566" spans="6:9" x14ac:dyDescent="0.25">
      <c r="F566" s="1"/>
      <c r="I566" s="1"/>
    </row>
    <row r="567" spans="6:9" x14ac:dyDescent="0.25">
      <c r="F567" s="1"/>
      <c r="I567" s="1"/>
    </row>
    <row r="568" spans="6:9" x14ac:dyDescent="0.25">
      <c r="F568" s="1"/>
      <c r="I568" s="1"/>
    </row>
    <row r="569" spans="6:9" x14ac:dyDescent="0.25">
      <c r="F569" s="1"/>
      <c r="I569" s="1"/>
    </row>
    <row r="570" spans="6:9" x14ac:dyDescent="0.25">
      <c r="F570" s="1"/>
      <c r="I570" s="1"/>
    </row>
    <row r="571" spans="6:9" x14ac:dyDescent="0.25">
      <c r="F571" s="1"/>
      <c r="I571" s="1"/>
    </row>
    <row r="572" spans="6:9" x14ac:dyDescent="0.25">
      <c r="F572" s="1"/>
      <c r="I572" s="1"/>
    </row>
    <row r="573" spans="6:9" x14ac:dyDescent="0.25">
      <c r="F573" s="1"/>
      <c r="I573" s="1"/>
    </row>
    <row r="574" spans="6:9" x14ac:dyDescent="0.25">
      <c r="F574" s="1"/>
      <c r="I574" s="1"/>
    </row>
    <row r="575" spans="6:9" x14ac:dyDescent="0.25">
      <c r="F575" s="1"/>
      <c r="I575" s="1"/>
    </row>
    <row r="576" spans="6:9" x14ac:dyDescent="0.25">
      <c r="F576" s="1"/>
      <c r="I576" s="1"/>
    </row>
    <row r="577" spans="6:9" x14ac:dyDescent="0.25">
      <c r="F577" s="1"/>
      <c r="I577" s="1"/>
    </row>
    <row r="578" spans="6:9" x14ac:dyDescent="0.25">
      <c r="F578" s="1"/>
      <c r="I578" s="1"/>
    </row>
    <row r="579" spans="6:9" x14ac:dyDescent="0.25">
      <c r="F579" s="1"/>
      <c r="I579" s="1"/>
    </row>
    <row r="580" spans="6:9" x14ac:dyDescent="0.25">
      <c r="F580" s="1"/>
      <c r="I580" s="1"/>
    </row>
    <row r="581" spans="6:9" x14ac:dyDescent="0.25">
      <c r="F581" s="1"/>
      <c r="I581" s="1"/>
    </row>
    <row r="582" spans="6:9" x14ac:dyDescent="0.25">
      <c r="F582" s="1"/>
      <c r="I582" s="1"/>
    </row>
    <row r="583" spans="6:9" x14ac:dyDescent="0.25">
      <c r="F583" s="1"/>
      <c r="I583" s="1"/>
    </row>
    <row r="584" spans="6:9" x14ac:dyDescent="0.25">
      <c r="F584" s="1"/>
      <c r="I584" s="1"/>
    </row>
    <row r="585" spans="6:9" x14ac:dyDescent="0.25">
      <c r="F585" s="1"/>
      <c r="I585" s="1"/>
    </row>
    <row r="586" spans="6:9" x14ac:dyDescent="0.25">
      <c r="F586" s="1"/>
      <c r="I586" s="1"/>
    </row>
    <row r="587" spans="6:9" x14ac:dyDescent="0.25">
      <c r="F587" s="1"/>
      <c r="I587" s="1"/>
    </row>
  </sheetData>
  <mergeCells count="2">
    <mergeCell ref="A1:I1"/>
    <mergeCell ref="A52:B52"/>
  </mergeCells>
  <phoneticPr fontId="0" type="noConversion"/>
  <pageMargins left="0.51" right="0.33" top="0.51" bottom="0.4" header="0.3" footer="0"/>
  <pageSetup paperSize="9" scale="59" fitToHeight="0" orientation="landscape" r:id="rId1"/>
  <headerFooter differentFirst="1" alignWithMargins="0">
    <oddHeader>&amp;R&amp;"Times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Company>APK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Vlasova_NV</dc:creator>
  <cp:lastModifiedBy>filonina</cp:lastModifiedBy>
  <cp:lastPrinted>2025-03-28T05:24:23Z</cp:lastPrinted>
  <dcterms:created xsi:type="dcterms:W3CDTF">2005-08-18T04:46:17Z</dcterms:created>
  <dcterms:modified xsi:type="dcterms:W3CDTF">2025-03-28T05:24:37Z</dcterms:modified>
</cp:coreProperties>
</file>